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5480" windowHeight="11640" activeTab="0"/>
  </bookViews>
  <sheets>
    <sheet name="Catalogue" sheetId="1" r:id="rId1"/>
  </sheets>
  <definedNames>
    <definedName name="_xlnm._FilterDatabase" localSheetId="0" hidden="1">'Catalogue'!$A$1:$IV$1</definedName>
    <definedName name="BuiltIn_AutoFilter___1">"$Invoice.$#REF!$#REF!:$#REF!$#REF!"</definedName>
    <definedName name="Excel_BuiltIn_Print_Titles_11">'Catalogue'!$A$2:$IC$2</definedName>
    <definedName name="Excel_BuiltIn_Print_Titles_1___0">"$Invoice.$#REF!$#REF!:$#REF!$#REF!"</definedName>
    <definedName name="_xlnm.Print_Area" localSheetId="0">'Catalogue'!$A$2:$AE$21</definedName>
    <definedName name="_xlnm.Print_Titles" localSheetId="0">'Catalogue'!$2:$2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<sst xmlns="http://schemas.openxmlformats.org/spreadsheetml/2006/main" count="266" uniqueCount="131">
  <si>
    <t>The Customer Party responsible for the contract to which the Catalogue relates.</t>
  </si>
  <si>
    <t>The Seller Party responsible for the contract to which the Catalogue relates.</t>
  </si>
  <si>
    <t>Identifies the previous version of the Catalogue which is superceded by this version</t>
  </si>
  <si>
    <t>"1.0"</t>
  </si>
  <si>
    <t>Validity</t>
  </si>
  <si>
    <t>Period</t>
  </si>
  <si>
    <t>ASBIE</t>
  </si>
  <si>
    <t>The period assigned by the Seller during which the information in the Catalogue is effective.  This may be given as start and end dates or a duration.</t>
  </si>
  <si>
    <t>Referenced</t>
  </si>
  <si>
    <t>Contract</t>
  </si>
  <si>
    <t>An association to a framework agreement or contract</t>
  </si>
  <si>
    <t>Catalogue. Signature</t>
  </si>
  <si>
    <t>Signature</t>
  </si>
  <si>
    <t>An association to one or more signatures applied to the document</t>
  </si>
  <si>
    <t>Seller</t>
  </si>
  <si>
    <t>Supplier Party</t>
  </si>
  <si>
    <t>Catalogue. Revision Date. Date</t>
  </si>
  <si>
    <t>The date (assigned by the Seller Party) at which the information in the catalogue was revised.</t>
  </si>
  <si>
    <t>Catalogue. Revision Time. Time</t>
  </si>
  <si>
    <t>The time (assigned by the Seller Party) at which the information in the catalogue was revised.</t>
  </si>
  <si>
    <t>Party</t>
  </si>
  <si>
    <t>Catalogue. Trading Terms</t>
  </si>
  <si>
    <t>Trading Terms</t>
  </si>
  <si>
    <t>An association to trading terms</t>
  </si>
  <si>
    <t>Catalogue Line</t>
  </si>
  <si>
    <t>1..n</t>
  </si>
  <si>
    <t>An association to one or more Catalogue Lines.</t>
  </si>
  <si>
    <t>END</t>
  </si>
  <si>
    <t>Catalogue. Line Count. Numeric</t>
  </si>
  <si>
    <t>Line</t>
  </si>
  <si>
    <t>Count</t>
  </si>
  <si>
    <t>Numeric</t>
  </si>
  <si>
    <t>UBL Name</t>
  </si>
  <si>
    <t>Dictionary Entry Name</t>
  </si>
  <si>
    <t>Object Class Qualifier</t>
  </si>
  <si>
    <t>Object Class</t>
  </si>
  <si>
    <t>Property Term Qualifier</t>
  </si>
  <si>
    <t>Property Term Possessive Noun</t>
  </si>
  <si>
    <t>Property Term Primary Noun</t>
  </si>
  <si>
    <t>An association to the Catalogue Provider Party</t>
  </si>
  <si>
    <t>An association to the Catalogue Receiver Party</t>
  </si>
  <si>
    <t>Provider</t>
  </si>
  <si>
    <t>Receiver</t>
  </si>
  <si>
    <t>Contractor</t>
  </si>
  <si>
    <t>Customer Party</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</si>
  <si>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</si>
  <si>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</si>
  <si>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</si>
  <si>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</si>
  <si>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</si>
  <si>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</si>
  <si>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</si>
  <si>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</si>
  <si>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</si>
  <si>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</si>
  <si>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</si>
  <si>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</si>
  <si>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</si>
  <si>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</si>
  <si>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</si>
  <si>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</si>
  <si>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</si>
  <si>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</si>
  <si>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</si>
  <si>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</si>
  <si>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</si>
  <si>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</si>
  <si>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</si>
  <si>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Catalogue. Details</t>
  </si>
  <si>
    <t>Catalogue</t>
  </si>
  <si>
    <t>ABIE</t>
  </si>
  <si>
    <t>The document that describes items, prices and price validity.</t>
  </si>
  <si>
    <t>2.0</t>
  </si>
  <si>
    <t>Procurement</t>
  </si>
  <si>
    <t>Identifier</t>
  </si>
  <si>
    <t>BBIE</t>
  </si>
  <si>
    <t>An identifier for the Catalogue assigned by the Seller</t>
  </si>
  <si>
    <t>UUID</t>
  </si>
  <si>
    <t>0..1</t>
  </si>
  <si>
    <t>A computer-generated universally unique identifier (UUID) for the Catalogue instance</t>
  </si>
  <si>
    <t>Name</t>
  </si>
  <si>
    <t>A name given to a catalogue</t>
  </si>
  <si>
    <t>"winter 2005 collection"</t>
  </si>
  <si>
    <t>Catalogue. Issue Date. Date</t>
  </si>
  <si>
    <t>Issue</t>
  </si>
  <si>
    <t>Date</t>
  </si>
  <si>
    <t>1</t>
  </si>
  <si>
    <t>The date when the catalogue was issued</t>
  </si>
  <si>
    <t>Catalogue. Issue Time. Time</t>
  </si>
  <si>
    <t>Time</t>
  </si>
  <si>
    <t>The time when the catalogue was issued</t>
  </si>
  <si>
    <t>Revision</t>
  </si>
  <si>
    <t>Catalogue. Note. Text</t>
  </si>
  <si>
    <t>Note</t>
  </si>
  <si>
    <t>Text</t>
  </si>
  <si>
    <t>0..n</t>
  </si>
  <si>
    <t>Free form text applying to the Catalogue. This element may contain notes or any other similar information that is not contained explicitly in another structure.</t>
  </si>
  <si>
    <t>Catalogue. Description. Text</t>
  </si>
  <si>
    <t>Description</t>
  </si>
  <si>
    <t>A description of the catalogue</t>
  </si>
  <si>
    <t>"computer accessories for laptops"</t>
  </si>
  <si>
    <t>Catalogue. Version. Identifier</t>
  </si>
  <si>
    <t>Version</t>
  </si>
  <si>
    <t>The number of lines in the the document</t>
  </si>
  <si>
    <t>To indicate the current version of the catalogue</t>
  </si>
  <si>
    <t>"1.1"</t>
  </si>
  <si>
    <t>Catalogue. Previous_ Version. Identifier</t>
  </si>
  <si>
    <t>Previous</t>
  </si>
  <si>
    <t>The version of the UBL schema being used.</t>
  </si>
  <si>
    <t>2.0.5</t>
  </si>
  <si>
    <t>Subset</t>
  </si>
  <si>
    <t>Identifier. Type</t>
  </si>
  <si>
    <t>The identifier for a user defined subset of UBL.</t>
  </si>
  <si>
    <t>NES</t>
  </si>
  <si>
    <t>Profile</t>
  </si>
  <si>
    <t xml:space="preserve">The identifier for a user defined profile of the subset of UBL being used. </t>
  </si>
  <si>
    <t>BasicProcurementProcess</t>
  </si>
  <si>
    <t>Catalogue. Subset Identifier. Identifier</t>
  </si>
  <si>
    <t>Catalogue. Profile Identifier. Identifier</t>
  </si>
  <si>
    <t>Catalogue. Identifier</t>
  </si>
  <si>
    <t>Catalogue. Catalogue Line</t>
  </si>
  <si>
    <t>Catalogue. Name</t>
  </si>
  <si>
    <t>Catalogue. Validity_ Period</t>
  </si>
  <si>
    <t>Catalogue. Referenced_ Contract</t>
  </si>
  <si>
    <t>Catalogue. Provider_ Party</t>
  </si>
  <si>
    <t>Catalogue. Receiver_ Party</t>
  </si>
  <si>
    <t>Catalogue. Contractor_ Customer Party</t>
  </si>
  <si>
    <t>Catalogue. Seller_ Supplier Party</t>
  </si>
  <si>
    <t>Catalogue. UBL Version Identifier. Identifier</t>
  </si>
  <si>
    <t>UBL Version</t>
  </si>
  <si>
    <t>Catalogue. UUID. Identifier</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</si>
</sst>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 &quot;#,##0;\-&quot;£ &quot;#,##0"/>
    <numFmt numFmtId="181" formatCode="&quot;£ &quot;#,##0;[Red]\-&quot;£ &quot;#,##0"/>
    <numFmt numFmtId="182" formatCode="&quot;£ &quot;#,##0.00;\-&quot;£ &quot;#,##0.00"/>
    <numFmt numFmtId="183" formatCode="&quot;£ &quot;#,##0.00;[Red]\-&quot;£ &quot;#,##0.00"/>
    <numFmt numFmtId="184" formatCode="_-&quot;£ &quot;* #,##0_-;\-&quot;£ &quot;* #,##0_-;_-&quot;£ &quot;* &quot;-&quot;_-;_-@_-"/>
    <numFmt numFmtId="185" formatCode="_-&quot;£ &quot;* #,##0.00_-;\-&quot;£ &quot;* #,##0.00_-;_-&quot;£ &quot;* &quot;-&quot;??_-;_-@_-"/>
  </numFmts>
  <fonts count="8">
    <font>
      <sz val="10"/>
      <name val="Arial"/>
      <family val="0"/>
    </font>
    <font>
      <b/>
      <sz val="10"/>
      <color indexed="8"/>
      <name val="Arial"/>
      <family val="3"/>
    </font>
    <font>
      <sz val="10"/>
      <color indexed="8"/>
      <name val="Arial"/>
      <family val="0"/>
    </font>
    <font>
      <b/>
      <sz val="10"/>
      <color indexed="9"/>
      <name val="Arial"/>
      <family val="0"/>
    </font>
    <font>
      <u val="single"/>
      <sz val="10"/>
      <color indexed="12"/>
      <name val="Arial"/>
      <family val="0"/>
    </font>
    <font>
      <u val="single"/>
      <sz val="10"/>
      <color indexed="61"/>
      <name val="Arial"/>
      <family val="0"/>
    </font>
    <font>
      <sz val="8"/>
      <name val="Tahoma"/>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85" fontId="0" fillId="0" borderId="0" applyFill="0" applyBorder="0" applyAlignment="0" applyProtection="0"/>
    <xf numFmtId="184"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5">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horizontal="righ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Alignment="1">
      <alignment wrapText="1"/>
    </xf>
    <xf numFmtId="0" fontId="0" fillId="0" borderId="0" xfId="0" applyFont="1" applyAlignment="1">
      <alignment horizontal="right"/>
    </xf>
    <xf numFmtId="0" fontId="0" fillId="0" borderId="0" xfId="0" applyFont="1" applyFill="1" applyAlignment="1">
      <alignment vertical="top" wrapText="1"/>
    </xf>
    <xf numFmtId="0" fontId="0" fillId="0" borderId="0" xfId="0" applyFont="1" applyAlignment="1">
      <alignmen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6" borderId="0" xfId="0" applyFont="1" applyFill="1" applyAlignment="1" applyProtection="1">
      <alignment vertical="top" wrapText="1"/>
      <protection locked="0"/>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0" fontId="2" fillId="5" borderId="0" xfId="0" applyFont="1" applyFill="1" applyAlignment="1" applyProtection="1">
      <alignment horizontal="right" vertical="top" wrapText="1"/>
      <protection locked="0"/>
    </xf>
    <xf numFmtId="49" fontId="2" fillId="5" borderId="0" xfId="0" applyNumberFormat="1" applyFont="1" applyFill="1" applyAlignment="1">
      <alignment vertical="top" wrapText="1"/>
    </xf>
    <xf numFmtId="0" fontId="0" fillId="0" borderId="0" xfId="0" applyFont="1" applyAlignment="1">
      <alignment/>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7" borderId="0" xfId="0" applyNumberFormat="1" applyFont="1" applyFill="1" applyBorder="1" applyAlignment="1">
      <alignment horizontal="center"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0" fillId="0" borderId="0" xfId="0" applyFont="1" applyAlignment="1">
      <alignment vertical="center"/>
    </xf>
    <xf numFmtId="0" fontId="0" fillId="0" borderId="0" xfId="0" applyAlignment="1">
      <alignment vertical="center"/>
    </xf>
    <xf numFmtId="0" fontId="0" fillId="0" borderId="0" xfId="0" applyFont="1" applyBorder="1" applyAlignment="1">
      <alignment/>
    </xf>
    <xf numFmtId="0" fontId="0" fillId="0" borderId="0" xfId="0" applyBorder="1" applyAlignment="1">
      <alignment/>
    </xf>
    <xf numFmtId="0" fontId="0" fillId="0" borderId="0" xfId="0" applyFont="1" applyFill="1" applyBorder="1" applyAlignment="1">
      <alignment/>
    </xf>
    <xf numFmtId="0" fontId="0" fillId="0" borderId="0" xfId="0" applyFont="1" applyAlignment="1">
      <alignment/>
    </xf>
    <xf numFmtId="49" fontId="0" fillId="0" borderId="0" xfId="0" applyNumberFormat="1" applyBorder="1" applyAlignment="1">
      <alignment/>
    </xf>
    <xf numFmtId="0" fontId="0" fillId="0" borderId="0" xfId="0" applyBorder="1" applyAlignment="1">
      <alignment wrapText="1"/>
    </xf>
    <xf numFmtId="0" fontId="0" fillId="0" borderId="0" xfId="0" applyFont="1" applyBorder="1" applyAlignment="1">
      <alignment horizontal="right"/>
    </xf>
    <xf numFmtId="0" fontId="2" fillId="0" borderId="0" xfId="0" applyFont="1" applyFill="1" applyBorder="1" applyAlignment="1">
      <alignment/>
    </xf>
    <xf numFmtId="0" fontId="0" fillId="0" borderId="0" xfId="0" applyFill="1" applyBorder="1" applyAlignment="1">
      <alignment/>
    </xf>
    <xf numFmtId="0" fontId="1" fillId="3" borderId="1" xfId="0" applyFont="1" applyFill="1" applyBorder="1" applyAlignment="1">
      <alignment wrapText="1"/>
    </xf>
    <xf numFmtId="49" fontId="1" fillId="3" borderId="1" xfId="0" applyNumberFormat="1"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76"/>
  <sheetViews>
    <sheetView tabSelected="1" workbookViewId="0" topLeftCell="A1">
      <selection activeCell="A1" sqref="A1"/>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421875" style="1" customWidth="1"/>
    <col min="7" max="7" width="11.7109375" style="1" customWidth="1"/>
    <col min="8" max="8" width="19.00390625" style="1" customWidth="1"/>
    <col min="9" max="10" width="11.7109375" style="1" customWidth="1"/>
    <col min="11" max="11" width="17.140625" style="1" customWidth="1"/>
    <col min="12" max="13" width="11.710937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7.8515625" style="1" customWidth="1"/>
    <col min="21" max="22" width="11.7109375" style="1" customWidth="1"/>
    <col min="23" max="23" width="17.140625" style="1" customWidth="1"/>
    <col min="24" max="237" width="11.7109375" style="1" customWidth="1"/>
    <col min="238" max="16384" width="11.7109375" style="0" customWidth="1"/>
  </cols>
  <sheetData>
    <row r="1" spans="1:256" s="11" customFormat="1" ht="51">
      <c r="A1" s="4" t="s">
        <v>32</v>
      </c>
      <c r="B1" s="4" t="s">
        <v>33</v>
      </c>
      <c r="C1" s="5" t="s">
        <v>34</v>
      </c>
      <c r="D1" s="6" t="s">
        <v>35</v>
      </c>
      <c r="E1" s="53" t="s">
        <v>36</v>
      </c>
      <c r="F1" s="54" t="s">
        <v>37</v>
      </c>
      <c r="G1" s="54" t="s">
        <v>38</v>
      </c>
      <c r="H1" s="5" t="s">
        <v>45</v>
      </c>
      <c r="I1" s="5" t="s">
        <v>46</v>
      </c>
      <c r="J1" s="5"/>
      <c r="K1" s="5" t="s">
        <v>47</v>
      </c>
      <c r="L1" s="5" t="s">
        <v>48</v>
      </c>
      <c r="M1" s="7" t="s">
        <v>49</v>
      </c>
      <c r="N1" s="5" t="s">
        <v>50</v>
      </c>
      <c r="O1" s="6" t="s">
        <v>51</v>
      </c>
      <c r="P1" s="5" t="s">
        <v>52</v>
      </c>
      <c r="Q1" s="8" t="s">
        <v>53</v>
      </c>
      <c r="R1" s="9" t="s">
        <v>54</v>
      </c>
      <c r="S1" s="9" t="s">
        <v>55</v>
      </c>
      <c r="T1" s="9" t="s">
        <v>56</v>
      </c>
      <c r="U1" s="10" t="s">
        <v>57</v>
      </c>
      <c r="V1" s="10" t="s">
        <v>58</v>
      </c>
      <c r="W1" s="4" t="s">
        <v>59</v>
      </c>
      <c r="X1" s="4" t="s">
        <v>60</v>
      </c>
      <c r="Y1" s="4" t="s">
        <v>61</v>
      </c>
      <c r="Z1" s="4" t="s">
        <v>62</v>
      </c>
      <c r="AA1" s="4" t="s">
        <v>63</v>
      </c>
      <c r="AB1" s="4" t="s">
        <v>64</v>
      </c>
      <c r="AC1" s="4" t="s">
        <v>65</v>
      </c>
      <c r="AD1" s="4" t="s">
        <v>66</v>
      </c>
      <c r="AE1" s="4" t="s">
        <v>67</v>
      </c>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c r="IE1"/>
      <c r="IF1"/>
      <c r="IG1"/>
      <c r="IH1"/>
      <c r="II1"/>
      <c r="IJ1"/>
      <c r="IK1"/>
      <c r="IL1"/>
      <c r="IM1"/>
      <c r="IN1"/>
      <c r="IO1"/>
      <c r="IP1"/>
      <c r="IQ1"/>
      <c r="IR1"/>
      <c r="IS1"/>
      <c r="IT1"/>
      <c r="IU1"/>
      <c r="IV1"/>
    </row>
    <row r="2" spans="1:256" s="18" customFormat="1" ht="12.75" customHeight="1">
      <c r="A2" s="12" t="str">
        <f>SUBSTITUTE(SUBSTITUTE(CONCATENATE(IF(C2="","",CONCATENATE(C2,"")),"",D2)," ",""),"'","")</f>
        <v>Catalogue</v>
      </c>
      <c r="B2" s="12" t="s">
        <v>68</v>
      </c>
      <c r="C2" s="13"/>
      <c r="D2" s="13" t="s">
        <v>69</v>
      </c>
      <c r="E2" s="13"/>
      <c r="F2" s="13"/>
      <c r="G2" s="13"/>
      <c r="H2" s="13"/>
      <c r="I2" s="13"/>
      <c r="J2" s="13"/>
      <c r="K2" s="13"/>
      <c r="L2" s="13"/>
      <c r="M2" s="13"/>
      <c r="N2" s="13"/>
      <c r="O2" s="14"/>
      <c r="P2" s="13" t="s">
        <v>70</v>
      </c>
      <c r="Q2" s="15" t="s">
        <v>71</v>
      </c>
      <c r="R2" s="15"/>
      <c r="S2" s="16"/>
      <c r="T2" s="17" t="s">
        <v>72</v>
      </c>
      <c r="U2" s="13"/>
      <c r="V2" s="13"/>
      <c r="W2" s="13" t="s">
        <v>73</v>
      </c>
      <c r="X2" s="13"/>
      <c r="Y2" s="13"/>
      <c r="Z2" s="13"/>
      <c r="AA2" s="13"/>
      <c r="AB2" s="13"/>
      <c r="AC2" s="13"/>
      <c r="AD2" s="13"/>
      <c r="AE2" s="13"/>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c r="IE2"/>
      <c r="IF2"/>
      <c r="IG2"/>
      <c r="IH2"/>
      <c r="II2"/>
      <c r="IJ2"/>
      <c r="IK2"/>
      <c r="IL2"/>
      <c r="IM2"/>
      <c r="IN2"/>
      <c r="IO2"/>
      <c r="IP2"/>
      <c r="IQ2"/>
      <c r="IR2"/>
      <c r="IS2"/>
      <c r="IT2"/>
      <c r="IU2"/>
      <c r="IV2"/>
    </row>
    <row r="3" spans="1:256" s="51" customFormat="1" ht="12.75" customHeight="1">
      <c r="A3" s="42" t="str">
        <f>SUBSTITUTE(SUBSTITUTE(CONCATENATE(IF(E3="Universally Unique","UU",E3),IF(G3&lt;&gt;I3,H3,F3),CONCATENATE(IF(I3="Identifier","ID",IF(I3="Text","",I3))))," ",""),"'","")</f>
        <v>UBLVersionID</v>
      </c>
      <c r="B3" s="43" t="s">
        <v>128</v>
      </c>
      <c r="C3" s="44"/>
      <c r="D3" s="1" t="s">
        <v>69</v>
      </c>
      <c r="E3" s="45"/>
      <c r="F3" s="45" t="s">
        <v>129</v>
      </c>
      <c r="G3" s="44" t="s">
        <v>74</v>
      </c>
      <c r="H3" s="47" t="str">
        <f>IF(F3&lt;&gt;"",CONCATENATE(F3," ",G3),G3)</f>
        <v>UBL Version Identifier</v>
      </c>
      <c r="I3" s="44" t="s">
        <v>74</v>
      </c>
      <c r="J3" s="44"/>
      <c r="K3" s="47" t="str">
        <f>IF(J3&lt;&gt;"",CONCATENATE(J3,"_ ",I3,". Type"),CONCATENATE(I3,". Type"))</f>
        <v>Identifier. Type</v>
      </c>
      <c r="L3" s="44"/>
      <c r="M3" s="44"/>
      <c r="N3" s="44"/>
      <c r="O3" s="48" t="s">
        <v>78</v>
      </c>
      <c r="P3" s="44" t="s">
        <v>75</v>
      </c>
      <c r="Q3" s="49" t="s">
        <v>108</v>
      </c>
      <c r="R3" s="46" t="s">
        <v>109</v>
      </c>
      <c r="S3" s="44"/>
      <c r="T3" s="50" t="s">
        <v>72</v>
      </c>
      <c r="U3" s="44"/>
      <c r="V3" s="44"/>
      <c r="W3" s="44"/>
      <c r="X3" s="44"/>
      <c r="Y3" s="44"/>
      <c r="Z3" s="44"/>
      <c r="AA3" s="44"/>
      <c r="AB3" s="44"/>
      <c r="AC3" s="44"/>
      <c r="AD3" s="44"/>
      <c r="AE3" s="44"/>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c r="IF3"/>
      <c r="IG3"/>
      <c r="IH3"/>
      <c r="II3"/>
      <c r="IJ3"/>
      <c r="IK3"/>
      <c r="IL3"/>
      <c r="IM3"/>
      <c r="IN3"/>
      <c r="IO3"/>
      <c r="IP3"/>
      <c r="IQ3"/>
      <c r="IR3"/>
      <c r="IS3"/>
      <c r="IT3"/>
      <c r="IU3"/>
      <c r="IV3"/>
    </row>
    <row r="4" spans="1:256" s="51" customFormat="1" ht="12.75" customHeight="1">
      <c r="A4" s="42" t="str">
        <f>SUBSTITUTE(SUBSTITUTE(CONCATENATE(IF(E4="Universally Unique","UU",E4),IF(G4&lt;&gt;I4,H4,F4),CONCATENATE(IF(I4="Identifier","ID",IF(I4="Text","",I4))))," ",""),"'","")</f>
        <v>SubsetID</v>
      </c>
      <c r="B4" s="43" t="s">
        <v>117</v>
      </c>
      <c r="C4" s="44"/>
      <c r="D4" s="1" t="s">
        <v>69</v>
      </c>
      <c r="E4" s="45"/>
      <c r="F4" s="45" t="s">
        <v>110</v>
      </c>
      <c r="G4" s="46" t="s">
        <v>74</v>
      </c>
      <c r="H4" s="46" t="s">
        <v>74</v>
      </c>
      <c r="I4" s="46" t="s">
        <v>74</v>
      </c>
      <c r="J4" s="44"/>
      <c r="K4" s="52" t="s">
        <v>111</v>
      </c>
      <c r="L4" s="44"/>
      <c r="M4" s="44"/>
      <c r="N4" s="45"/>
      <c r="O4" s="48" t="s">
        <v>78</v>
      </c>
      <c r="P4" s="52" t="s">
        <v>75</v>
      </c>
      <c r="Q4" s="49" t="s">
        <v>112</v>
      </c>
      <c r="R4" s="52" t="s">
        <v>113</v>
      </c>
      <c r="S4" s="44"/>
      <c r="T4" s="50" t="s">
        <v>72</v>
      </c>
      <c r="U4" s="44"/>
      <c r="V4" s="44"/>
      <c r="W4" s="44"/>
      <c r="X4" s="44"/>
      <c r="Y4" s="44"/>
      <c r="Z4" s="44"/>
      <c r="AA4" s="44"/>
      <c r="AB4" s="44"/>
      <c r="AC4" s="44"/>
      <c r="AD4" s="44"/>
      <c r="AE4" s="44"/>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c r="IF4"/>
      <c r="IG4"/>
      <c r="IH4"/>
      <c r="II4"/>
      <c r="IJ4"/>
      <c r="IK4"/>
      <c r="IL4"/>
      <c r="IM4"/>
      <c r="IN4"/>
      <c r="IO4"/>
      <c r="IP4"/>
      <c r="IQ4"/>
      <c r="IR4"/>
      <c r="IS4"/>
      <c r="IT4"/>
      <c r="IU4"/>
      <c r="IV4"/>
    </row>
    <row r="5" spans="1:256" s="51" customFormat="1" ht="12.75" customHeight="1">
      <c r="A5" s="42" t="str">
        <f>SUBSTITUTE(SUBSTITUTE(CONCATENATE(IF(E5="Universally Unique","UU",E5),IF(G5&lt;&gt;I5,H5,F5),CONCATENATE(IF(I5="Identifier","ID",IF(I5="Text","",I5))))," ",""),"'","")</f>
        <v>ProfileID</v>
      </c>
      <c r="B5" s="43" t="s">
        <v>118</v>
      </c>
      <c r="C5" s="44"/>
      <c r="D5" s="1" t="s">
        <v>69</v>
      </c>
      <c r="E5" s="45"/>
      <c r="F5" s="45" t="s">
        <v>114</v>
      </c>
      <c r="G5" s="46" t="s">
        <v>74</v>
      </c>
      <c r="H5" s="46" t="s">
        <v>74</v>
      </c>
      <c r="I5" s="46" t="s">
        <v>74</v>
      </c>
      <c r="J5" s="44"/>
      <c r="K5" s="52" t="s">
        <v>111</v>
      </c>
      <c r="L5" s="44"/>
      <c r="M5" s="44"/>
      <c r="N5" s="45"/>
      <c r="O5" s="48" t="s">
        <v>78</v>
      </c>
      <c r="P5" s="52" t="s">
        <v>75</v>
      </c>
      <c r="Q5" s="49" t="s">
        <v>115</v>
      </c>
      <c r="R5" s="52" t="s">
        <v>116</v>
      </c>
      <c r="S5" s="44"/>
      <c r="T5" s="50" t="s">
        <v>72</v>
      </c>
      <c r="U5" s="44"/>
      <c r="V5" s="44"/>
      <c r="W5" s="44"/>
      <c r="X5" s="44"/>
      <c r="Y5" s="44"/>
      <c r="Z5" s="44"/>
      <c r="AA5" s="44"/>
      <c r="AB5" s="44"/>
      <c r="AC5" s="44"/>
      <c r="AD5" s="44"/>
      <c r="AE5" s="44"/>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c r="IF5"/>
      <c r="IG5"/>
      <c r="IH5"/>
      <c r="II5"/>
      <c r="IJ5"/>
      <c r="IK5"/>
      <c r="IL5"/>
      <c r="IM5"/>
      <c r="IN5"/>
      <c r="IO5"/>
      <c r="IP5"/>
      <c r="IQ5"/>
      <c r="IR5"/>
      <c r="IS5"/>
      <c r="IT5"/>
      <c r="IU5"/>
      <c r="IV5"/>
    </row>
    <row r="6" spans="1:144" ht="12.75" customHeight="1">
      <c r="A6" s="19" t="str">
        <f>SUBSTITUTE(SUBSTITUTE(CONCATENATE(IF(E6="Universally Unique","UU",E6),IF(G6&lt;&gt;I6,H6,F6),CONCATENATE(IF(I6="Identifier","ID",IF(I6="Text","",I6))))," ",""),"'","")</f>
        <v>ID</v>
      </c>
      <c r="B6" s="19" t="s">
        <v>119</v>
      </c>
      <c r="D6" s="1" t="s">
        <v>69</v>
      </c>
      <c r="G6" s="1" t="s">
        <v>74</v>
      </c>
      <c r="H6" s="1" t="str">
        <f aca="true" t="shared" si="0" ref="H6:H16">IF(F6&lt;&gt;"",CONCATENATE(F6," ",G6),G6)</f>
        <v>Identifier</v>
      </c>
      <c r="I6" s="1" t="s">
        <v>74</v>
      </c>
      <c r="K6" s="1" t="str">
        <f aca="true" t="shared" si="1" ref="K6:K16">IF(J6&lt;&gt;"",CONCATENATE(J6,"_ ",I6,". Type"),CONCATENATE(I6,". Type"))</f>
        <v>Identifier. Type</v>
      </c>
      <c r="O6" s="2">
        <v>1</v>
      </c>
      <c r="P6" s="1" t="s">
        <v>75</v>
      </c>
      <c r="Q6" s="20" t="s">
        <v>76</v>
      </c>
      <c r="T6" s="21" t="s">
        <v>72</v>
      </c>
      <c r="W6" s="1" t="s">
        <v>73</v>
      </c>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row>
    <row r="7" spans="1:144" ht="12.75" customHeight="1">
      <c r="A7" s="19" t="s">
        <v>77</v>
      </c>
      <c r="B7" s="19" t="s">
        <v>130</v>
      </c>
      <c r="D7" s="1" t="s">
        <v>69</v>
      </c>
      <c r="E7"/>
      <c r="G7" s="1" t="s">
        <v>77</v>
      </c>
      <c r="H7" s="1" t="str">
        <f t="shared" si="0"/>
        <v>UUID</v>
      </c>
      <c r="I7" s="1" t="s">
        <v>74</v>
      </c>
      <c r="K7" s="1" t="str">
        <f t="shared" si="1"/>
        <v>Identifier. Type</v>
      </c>
      <c r="O7" s="2" t="s">
        <v>78</v>
      </c>
      <c r="P7" s="1" t="s">
        <v>75</v>
      </c>
      <c r="Q7" s="22" t="s">
        <v>79</v>
      </c>
      <c r="T7" s="21" t="s">
        <v>72</v>
      </c>
      <c r="W7" s="1" t="s">
        <v>73</v>
      </c>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row>
    <row r="8" spans="1:144" ht="12.75" customHeight="1">
      <c r="A8" s="19" t="str">
        <f aca="true" t="shared" si="2" ref="A8:A16">SUBSTITUTE(SUBSTITUTE(CONCATENATE(IF(E8="Universally Unique","UU",E8),IF(G8&lt;&gt;I8,H8,F8),CONCATENATE(IF(I8="Identifier","ID",IF(I8="Text","",I8))))," ",""),"'","")</f>
        <v>Name</v>
      </c>
      <c r="B8" s="19" t="s">
        <v>121</v>
      </c>
      <c r="D8" s="1" t="s">
        <v>69</v>
      </c>
      <c r="G8" s="1" t="s">
        <v>80</v>
      </c>
      <c r="H8" s="1" t="str">
        <f t="shared" si="0"/>
        <v>Name</v>
      </c>
      <c r="I8" s="1" t="s">
        <v>80</v>
      </c>
      <c r="K8" s="1" t="str">
        <f t="shared" si="1"/>
        <v>Name. Type</v>
      </c>
      <c r="O8" s="2" t="s">
        <v>78</v>
      </c>
      <c r="P8" s="1" t="s">
        <v>75</v>
      </c>
      <c r="Q8" s="3" t="s">
        <v>81</v>
      </c>
      <c r="R8" s="1" t="s">
        <v>82</v>
      </c>
      <c r="T8" s="21" t="s">
        <v>72</v>
      </c>
      <c r="W8" s="1" t="s">
        <v>73</v>
      </c>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row>
    <row r="9" spans="1:144" ht="12.75" customHeight="1">
      <c r="A9" s="19" t="str">
        <f t="shared" si="2"/>
        <v>IssueDate</v>
      </c>
      <c r="B9" s="19" t="s">
        <v>83</v>
      </c>
      <c r="D9" s="1" t="s">
        <v>69</v>
      </c>
      <c r="F9" s="1" t="s">
        <v>84</v>
      </c>
      <c r="G9" s="1" t="s">
        <v>85</v>
      </c>
      <c r="H9" s="1" t="str">
        <f t="shared" si="0"/>
        <v>Issue Date</v>
      </c>
      <c r="I9" s="1" t="s">
        <v>85</v>
      </c>
      <c r="K9" s="1" t="str">
        <f t="shared" si="1"/>
        <v>Date. Type</v>
      </c>
      <c r="O9" s="2" t="s">
        <v>86</v>
      </c>
      <c r="P9" s="1" t="s">
        <v>75</v>
      </c>
      <c r="Q9" s="3" t="s">
        <v>87</v>
      </c>
      <c r="T9" s="21" t="s">
        <v>72</v>
      </c>
      <c r="W9" s="1" t="s">
        <v>73</v>
      </c>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row>
    <row r="10" spans="1:144" ht="12.75" customHeight="1">
      <c r="A10" s="19" t="str">
        <f t="shared" si="2"/>
        <v>IssueTime</v>
      </c>
      <c r="B10" s="19" t="s">
        <v>88</v>
      </c>
      <c r="D10" s="1" t="s">
        <v>69</v>
      </c>
      <c r="F10" s="1" t="s">
        <v>84</v>
      </c>
      <c r="G10" s="1" t="s">
        <v>89</v>
      </c>
      <c r="H10" s="1" t="str">
        <f t="shared" si="0"/>
        <v>Issue Time</v>
      </c>
      <c r="I10" s="1" t="s">
        <v>89</v>
      </c>
      <c r="K10" s="1" t="str">
        <f t="shared" si="1"/>
        <v>Time. Type</v>
      </c>
      <c r="O10" s="2" t="s">
        <v>78</v>
      </c>
      <c r="P10" s="1" t="s">
        <v>75</v>
      </c>
      <c r="Q10" s="3" t="s">
        <v>90</v>
      </c>
      <c r="T10" s="21" t="s">
        <v>72</v>
      </c>
      <c r="W10" s="1" t="s">
        <v>73</v>
      </c>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row>
    <row r="11" spans="1:144" ht="12.75" customHeight="1">
      <c r="A11" s="19" t="str">
        <f t="shared" si="2"/>
        <v>RevisionDate</v>
      </c>
      <c r="B11" s="19" t="s">
        <v>16</v>
      </c>
      <c r="D11" s="1" t="s">
        <v>69</v>
      </c>
      <c r="F11" s="1" t="s">
        <v>91</v>
      </c>
      <c r="G11" s="1" t="s">
        <v>85</v>
      </c>
      <c r="H11" s="1" t="str">
        <f t="shared" si="0"/>
        <v>Revision Date</v>
      </c>
      <c r="I11" s="1" t="s">
        <v>85</v>
      </c>
      <c r="K11" s="1" t="str">
        <f t="shared" si="1"/>
        <v>Date. Type</v>
      </c>
      <c r="O11" s="2" t="s">
        <v>78</v>
      </c>
      <c r="P11" s="1" t="s">
        <v>75</v>
      </c>
      <c r="Q11" s="3" t="s">
        <v>17</v>
      </c>
      <c r="T11" s="21" t="s">
        <v>72</v>
      </c>
      <c r="W11" s="1" t="s">
        <v>73</v>
      </c>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row>
    <row r="12" spans="1:144" ht="12.75" customHeight="1">
      <c r="A12" s="19" t="str">
        <f>SUBSTITUTE(SUBSTITUTE(CONCATENATE(IF(E12="Universally Unique","UU",E12),IF(G12&lt;&gt;I12,H12,F12),CONCATENATE(IF(I12="Identifier","ID",IF(I12="Text","",I12))))," ",""),"'","")</f>
        <v>RevisionTime</v>
      </c>
      <c r="B12" s="19" t="s">
        <v>18</v>
      </c>
      <c r="D12" s="1" t="s">
        <v>69</v>
      </c>
      <c r="F12" s="1" t="s">
        <v>91</v>
      </c>
      <c r="G12" s="1" t="s">
        <v>89</v>
      </c>
      <c r="H12" s="1" t="str">
        <f>IF(F12&lt;&gt;"",CONCATENATE(F12," ",G12),G12)</f>
        <v>Revision Time</v>
      </c>
      <c r="I12" s="1" t="s">
        <v>89</v>
      </c>
      <c r="K12" s="1" t="str">
        <f>IF(J12&lt;&gt;"",CONCATENATE(J12,"_ ",I12,". Type"),CONCATENATE(I12,". Type"))</f>
        <v>Time. Type</v>
      </c>
      <c r="O12" s="2" t="s">
        <v>78</v>
      </c>
      <c r="P12" s="1" t="s">
        <v>75</v>
      </c>
      <c r="Q12" s="3" t="s">
        <v>19</v>
      </c>
      <c r="T12" s="21" t="s">
        <v>72</v>
      </c>
      <c r="W12" s="1" t="s">
        <v>73</v>
      </c>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row>
    <row r="13" spans="1:144" ht="12.75" customHeight="1">
      <c r="A13" s="19" t="str">
        <f t="shared" si="2"/>
        <v>Note</v>
      </c>
      <c r="B13" s="19" t="s">
        <v>92</v>
      </c>
      <c r="D13" s="1" t="s">
        <v>69</v>
      </c>
      <c r="G13" s="1" t="s">
        <v>93</v>
      </c>
      <c r="H13" s="1" t="str">
        <f t="shared" si="0"/>
        <v>Note</v>
      </c>
      <c r="I13" s="1" t="s">
        <v>94</v>
      </c>
      <c r="K13" s="1" t="str">
        <f t="shared" si="1"/>
        <v>Text. Type</v>
      </c>
      <c r="O13" s="2" t="s">
        <v>95</v>
      </c>
      <c r="P13" s="1" t="s">
        <v>75</v>
      </c>
      <c r="Q13" s="20" t="s">
        <v>96</v>
      </c>
      <c r="T13" s="21" t="s">
        <v>72</v>
      </c>
      <c r="W13" s="1" t="s">
        <v>73</v>
      </c>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row>
    <row r="14" spans="1:144" ht="12.75" customHeight="1">
      <c r="A14" s="19" t="str">
        <f t="shared" si="2"/>
        <v>Description</v>
      </c>
      <c r="B14" s="19" t="s">
        <v>97</v>
      </c>
      <c r="D14" s="1" t="s">
        <v>69</v>
      </c>
      <c r="G14" s="1" t="s">
        <v>98</v>
      </c>
      <c r="H14" s="1" t="str">
        <f t="shared" si="0"/>
        <v>Description</v>
      </c>
      <c r="I14" s="1" t="s">
        <v>94</v>
      </c>
      <c r="K14" s="1" t="str">
        <f t="shared" si="1"/>
        <v>Text. Type</v>
      </c>
      <c r="O14" s="2" t="s">
        <v>95</v>
      </c>
      <c r="P14" s="1" t="s">
        <v>75</v>
      </c>
      <c r="Q14" s="23" t="s">
        <v>99</v>
      </c>
      <c r="R14" s="1" t="s">
        <v>100</v>
      </c>
      <c r="T14" s="21" t="s">
        <v>72</v>
      </c>
      <c r="W14" s="1" t="s">
        <v>73</v>
      </c>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row>
    <row r="15" spans="1:144" ht="12.75" customHeight="1">
      <c r="A15" s="19" t="str">
        <f t="shared" si="2"/>
        <v>VersionID</v>
      </c>
      <c r="B15" s="19" t="s">
        <v>101</v>
      </c>
      <c r="D15" s="1" t="s">
        <v>69</v>
      </c>
      <c r="G15" s="1" t="s">
        <v>102</v>
      </c>
      <c r="H15" s="1" t="str">
        <f t="shared" si="0"/>
        <v>Version</v>
      </c>
      <c r="I15" s="1" t="s">
        <v>74</v>
      </c>
      <c r="K15" s="1" t="str">
        <f t="shared" si="1"/>
        <v>Identifier. Type</v>
      </c>
      <c r="O15" s="2" t="s">
        <v>78</v>
      </c>
      <c r="P15" s="1" t="s">
        <v>75</v>
      </c>
      <c r="Q15" s="23" t="s">
        <v>104</v>
      </c>
      <c r="R15" s="1" t="s">
        <v>105</v>
      </c>
      <c r="T15" s="21" t="s">
        <v>72</v>
      </c>
      <c r="W15" s="1" t="s">
        <v>73</v>
      </c>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row>
    <row r="16" spans="1:144" ht="12.75" customHeight="1">
      <c r="A16" s="19" t="str">
        <f t="shared" si="2"/>
        <v>PreviousVersionID</v>
      </c>
      <c r="B16" s="19" t="s">
        <v>106</v>
      </c>
      <c r="D16" s="1" t="s">
        <v>69</v>
      </c>
      <c r="E16" s="1" t="s">
        <v>107</v>
      </c>
      <c r="G16" s="1" t="s">
        <v>102</v>
      </c>
      <c r="H16" s="1" t="str">
        <f t="shared" si="0"/>
        <v>Version</v>
      </c>
      <c r="I16" s="1" t="s">
        <v>74</v>
      </c>
      <c r="K16" s="1" t="str">
        <f t="shared" si="1"/>
        <v>Identifier. Type</v>
      </c>
      <c r="O16" s="2" t="s">
        <v>78</v>
      </c>
      <c r="P16" s="1" t="s">
        <v>75</v>
      </c>
      <c r="Q16" s="22" t="s">
        <v>2</v>
      </c>
      <c r="R16" s="1" t="s">
        <v>3</v>
      </c>
      <c r="T16" s="21" t="s">
        <v>72</v>
      </c>
      <c r="W16" s="1" t="s">
        <v>73</v>
      </c>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row>
    <row r="17" spans="1:144" ht="12.75" customHeight="1">
      <c r="A17" s="19" t="str">
        <f>SUBSTITUTE(SUBSTITUTE(CONCATENATE(IF(E17="Universally Unique","UU",E17),IF(G17&lt;&gt;I17,H17,F17),CONCATENATE(IF(I17="Identifier","ID",IF(I17="Text","",I17))))," ",""),"'","")</f>
        <v>LineCountNumeric</v>
      </c>
      <c r="B17" s="19" t="s">
        <v>28</v>
      </c>
      <c r="D17" s="1" t="s">
        <v>69</v>
      </c>
      <c r="F17" s="1" t="s">
        <v>29</v>
      </c>
      <c r="G17" s="1" t="s">
        <v>30</v>
      </c>
      <c r="H17" s="1" t="str">
        <f>IF(F17&lt;&gt;"",CONCATENATE(F17," ",G17),G17)</f>
        <v>Line Count</v>
      </c>
      <c r="I17" s="1" t="s">
        <v>31</v>
      </c>
      <c r="K17" s="1" t="str">
        <f>IF(J17&lt;&gt;"",CONCATENATE(J17,"_ ",I17,". Type"),CONCATENATE(I17,". Type"))</f>
        <v>Numeric. Type</v>
      </c>
      <c r="O17" s="2" t="s">
        <v>78</v>
      </c>
      <c r="P17" s="1" t="s">
        <v>75</v>
      </c>
      <c r="Q17" s="22" t="s">
        <v>103</v>
      </c>
      <c r="T17" s="21" t="s">
        <v>72</v>
      </c>
      <c r="W17" s="1" t="s">
        <v>73</v>
      </c>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row>
    <row r="18" spans="1:31" ht="12.75" customHeight="1">
      <c r="A18" s="24" t="str">
        <f aca="true" t="shared" si="3" ref="A18:A26">SUBSTITUTE(SUBSTITUTE(CONCATENATE(IF(E18="Universally Unique","UU",E18),F18,IF(H18&lt;&gt;I18,H18,""),CONCATENATE(IF(I18="Identifier","ID",IF(I18="Text","",I18))))," ",""),"'","")</f>
        <v>ValidityPeriod</v>
      </c>
      <c r="B18" s="24" t="s">
        <v>122</v>
      </c>
      <c r="C18" s="25"/>
      <c r="D18" s="25" t="s">
        <v>69</v>
      </c>
      <c r="E18" s="25" t="s">
        <v>4</v>
      </c>
      <c r="F18" s="25"/>
      <c r="G18" s="25"/>
      <c r="H18" s="24" t="str">
        <f aca="true" t="shared" si="4" ref="H18:H26">M18</f>
        <v>Period</v>
      </c>
      <c r="I18" s="24" t="str">
        <f aca="true" t="shared" si="5" ref="I18:I26">M18</f>
        <v>Period</v>
      </c>
      <c r="J18" s="24"/>
      <c r="K18" s="25"/>
      <c r="L18" s="25"/>
      <c r="M18" s="26" t="s">
        <v>5</v>
      </c>
      <c r="N18" s="25"/>
      <c r="O18" s="27" t="s">
        <v>95</v>
      </c>
      <c r="P18" s="25" t="s">
        <v>6</v>
      </c>
      <c r="Q18" s="28" t="s">
        <v>7</v>
      </c>
      <c r="R18" s="29"/>
      <c r="S18" s="30"/>
      <c r="T18" s="31" t="s">
        <v>72</v>
      </c>
      <c r="U18" s="25"/>
      <c r="V18" s="25"/>
      <c r="W18" s="25" t="s">
        <v>73</v>
      </c>
      <c r="X18" s="25"/>
      <c r="Y18" s="25"/>
      <c r="Z18" s="25"/>
      <c r="AA18" s="25"/>
      <c r="AB18" s="25"/>
      <c r="AC18" s="25"/>
      <c r="AD18" s="25"/>
      <c r="AE18" s="25"/>
    </row>
    <row r="19" spans="1:31" ht="12.75" customHeight="1">
      <c r="A19" s="24" t="str">
        <f t="shared" si="3"/>
        <v>ReferencedContract</v>
      </c>
      <c r="B19" s="24" t="s">
        <v>123</v>
      </c>
      <c r="C19" s="25"/>
      <c r="D19" s="25" t="s">
        <v>69</v>
      </c>
      <c r="E19" s="25" t="s">
        <v>8</v>
      </c>
      <c r="F19" s="25"/>
      <c r="G19" s="25"/>
      <c r="H19" s="24" t="str">
        <f t="shared" si="4"/>
        <v>Contract</v>
      </c>
      <c r="I19" s="24" t="str">
        <f t="shared" si="5"/>
        <v>Contract</v>
      </c>
      <c r="J19" s="24"/>
      <c r="K19" s="25"/>
      <c r="L19" s="25"/>
      <c r="M19" s="26" t="s">
        <v>9</v>
      </c>
      <c r="N19" s="25"/>
      <c r="O19" s="27" t="s">
        <v>95</v>
      </c>
      <c r="P19" s="25" t="s">
        <v>6</v>
      </c>
      <c r="Q19" s="28" t="s">
        <v>10</v>
      </c>
      <c r="R19" s="29"/>
      <c r="S19" s="29"/>
      <c r="T19" s="31" t="s">
        <v>72</v>
      </c>
      <c r="U19" s="30"/>
      <c r="V19" s="32"/>
      <c r="W19" s="25" t="s">
        <v>73</v>
      </c>
      <c r="X19" s="25"/>
      <c r="Y19" s="25"/>
      <c r="Z19" s="25"/>
      <c r="AA19" s="25"/>
      <c r="AB19" s="25"/>
      <c r="AC19" s="25"/>
      <c r="AD19" s="25"/>
      <c r="AE19" s="25"/>
    </row>
    <row r="20" spans="1:256" s="18" customFormat="1" ht="12.75" customHeight="1">
      <c r="A20" s="24" t="str">
        <f t="shared" si="3"/>
        <v>Signature</v>
      </c>
      <c r="B20" s="24" t="s">
        <v>11</v>
      </c>
      <c r="C20" s="25"/>
      <c r="D20" s="25" t="s">
        <v>69</v>
      </c>
      <c r="E20" s="25"/>
      <c r="F20" s="25"/>
      <c r="G20" s="25"/>
      <c r="H20" s="24" t="str">
        <f t="shared" si="4"/>
        <v>Signature</v>
      </c>
      <c r="I20" s="24" t="str">
        <f t="shared" si="5"/>
        <v>Signature</v>
      </c>
      <c r="J20" s="24"/>
      <c r="K20" s="25"/>
      <c r="L20" s="25"/>
      <c r="M20" s="26" t="s">
        <v>12</v>
      </c>
      <c r="N20" s="25"/>
      <c r="O20" s="27" t="s">
        <v>95</v>
      </c>
      <c r="P20" s="25" t="s">
        <v>6</v>
      </c>
      <c r="Q20" s="29" t="s">
        <v>13</v>
      </c>
      <c r="R20" s="29"/>
      <c r="S20" s="29"/>
      <c r="T20" s="31" t="s">
        <v>72</v>
      </c>
      <c r="U20" s="30"/>
      <c r="V20" s="32"/>
      <c r="W20" s="25" t="s">
        <v>73</v>
      </c>
      <c r="X20" s="25"/>
      <c r="Y20" s="25"/>
      <c r="Z20" s="25"/>
      <c r="AA20" s="25"/>
      <c r="AB20" s="25"/>
      <c r="AC20" s="25"/>
      <c r="AD20" s="25"/>
      <c r="AE20" s="25"/>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c r="IE20"/>
      <c r="IF20"/>
      <c r="IG20"/>
      <c r="IH20"/>
      <c r="II20"/>
      <c r="IJ20"/>
      <c r="IK20"/>
      <c r="IL20"/>
      <c r="IM20"/>
      <c r="IN20"/>
      <c r="IO20"/>
      <c r="IP20"/>
      <c r="IQ20"/>
      <c r="IR20"/>
      <c r="IS20"/>
      <c r="IT20"/>
      <c r="IU20"/>
      <c r="IV20"/>
    </row>
    <row r="21" spans="1:31" ht="12.75" customHeight="1">
      <c r="A21" s="24" t="str">
        <f t="shared" si="3"/>
        <v>ProviderParty</v>
      </c>
      <c r="B21" s="24" t="s">
        <v>124</v>
      </c>
      <c r="C21" s="25"/>
      <c r="D21" s="25" t="s">
        <v>69</v>
      </c>
      <c r="E21" s="25" t="s">
        <v>41</v>
      </c>
      <c r="F21" s="25"/>
      <c r="G21" s="25"/>
      <c r="H21" s="24" t="str">
        <f t="shared" si="4"/>
        <v>Party</v>
      </c>
      <c r="I21" s="24" t="str">
        <f t="shared" si="5"/>
        <v>Party</v>
      </c>
      <c r="J21" s="24"/>
      <c r="K21" s="25"/>
      <c r="L21" s="25"/>
      <c r="M21" s="26" t="s">
        <v>20</v>
      </c>
      <c r="N21" s="25"/>
      <c r="O21" s="32">
        <v>1</v>
      </c>
      <c r="P21" s="25" t="s">
        <v>6</v>
      </c>
      <c r="Q21" s="28" t="s">
        <v>39</v>
      </c>
      <c r="R21" s="29"/>
      <c r="S21" s="30"/>
      <c r="T21" s="31" t="s">
        <v>72</v>
      </c>
      <c r="U21" s="25"/>
      <c r="V21" s="25"/>
      <c r="W21" s="25" t="s">
        <v>73</v>
      </c>
      <c r="X21" s="25"/>
      <c r="Y21" s="25"/>
      <c r="Z21" s="25"/>
      <c r="AA21" s="25"/>
      <c r="AB21" s="25"/>
      <c r="AC21" s="25"/>
      <c r="AD21" s="25"/>
      <c r="AE21" s="25"/>
    </row>
    <row r="22" spans="1:31" ht="12.75" customHeight="1">
      <c r="A22" s="24" t="str">
        <f t="shared" si="3"/>
        <v>ReceiverParty</v>
      </c>
      <c r="B22" s="24" t="s">
        <v>125</v>
      </c>
      <c r="C22" s="25"/>
      <c r="D22" s="25" t="s">
        <v>69</v>
      </c>
      <c r="E22" s="25" t="s">
        <v>42</v>
      </c>
      <c r="F22" s="25"/>
      <c r="G22" s="25"/>
      <c r="H22" s="24" t="str">
        <f t="shared" si="4"/>
        <v>Party</v>
      </c>
      <c r="I22" s="24" t="str">
        <f t="shared" si="5"/>
        <v>Party</v>
      </c>
      <c r="J22" s="24"/>
      <c r="K22" s="25"/>
      <c r="L22" s="25"/>
      <c r="M22" s="26" t="s">
        <v>20</v>
      </c>
      <c r="N22" s="25"/>
      <c r="O22" s="32">
        <v>1</v>
      </c>
      <c r="P22" s="25" t="s">
        <v>6</v>
      </c>
      <c r="Q22" s="28" t="s">
        <v>40</v>
      </c>
      <c r="R22" s="29"/>
      <c r="S22" s="30"/>
      <c r="T22" s="31" t="s">
        <v>72</v>
      </c>
      <c r="U22" s="25"/>
      <c r="V22" s="25"/>
      <c r="W22" s="25" t="s">
        <v>73</v>
      </c>
      <c r="X22" s="25"/>
      <c r="Y22" s="25"/>
      <c r="Z22" s="25"/>
      <c r="AA22" s="25"/>
      <c r="AB22" s="25"/>
      <c r="AC22" s="25"/>
      <c r="AD22" s="25"/>
      <c r="AE22" s="25"/>
    </row>
    <row r="23" spans="1:31" ht="12.75" customHeight="1">
      <c r="A23" s="24" t="str">
        <f>SUBSTITUTE(SUBSTITUTE(CONCATENATE(IF(E23="Universally Unique","UU",E23),F23,IF(H23&lt;&gt;I23,H23,""),CONCATENATE(IF(I23="Identifier","ID",IF(I23="Text","",I23))))," ",""),"'","")</f>
        <v>SellerSupplierParty</v>
      </c>
      <c r="B23" s="24" t="s">
        <v>127</v>
      </c>
      <c r="C23" s="25"/>
      <c r="D23" s="25" t="s">
        <v>69</v>
      </c>
      <c r="E23" s="25" t="s">
        <v>14</v>
      </c>
      <c r="F23" s="25"/>
      <c r="G23" s="25"/>
      <c r="H23" s="24" t="str">
        <f>M23</f>
        <v>Supplier Party</v>
      </c>
      <c r="I23" s="24" t="str">
        <f>M23</f>
        <v>Supplier Party</v>
      </c>
      <c r="J23" s="24"/>
      <c r="K23" s="25"/>
      <c r="L23" s="25"/>
      <c r="M23" s="26" t="s">
        <v>15</v>
      </c>
      <c r="N23" s="25"/>
      <c r="O23" s="32" t="s">
        <v>78</v>
      </c>
      <c r="P23" s="25" t="s">
        <v>6</v>
      </c>
      <c r="Q23" s="28" t="s">
        <v>1</v>
      </c>
      <c r="R23" s="29"/>
      <c r="S23" s="30"/>
      <c r="T23" s="31" t="s">
        <v>72</v>
      </c>
      <c r="U23" s="25"/>
      <c r="V23" s="25"/>
      <c r="W23" s="25" t="s">
        <v>73</v>
      </c>
      <c r="X23" s="25"/>
      <c r="Y23" s="25"/>
      <c r="Z23" s="25"/>
      <c r="AA23" s="25"/>
      <c r="AB23" s="25"/>
      <c r="AC23" s="25"/>
      <c r="AD23" s="25"/>
      <c r="AE23" s="25"/>
    </row>
    <row r="24" spans="1:31" ht="12.75" customHeight="1">
      <c r="A24" s="24" t="str">
        <f>SUBSTITUTE(SUBSTITUTE(CONCATENATE(IF(E24="Universally Unique","UU",E24),F24,IF(H24&lt;&gt;I24,H24,""),CONCATENATE(IF(I24="Identifier","ID",IF(I24="Text","",I24))))," ",""),"'","")</f>
        <v>ContractorCustomerParty</v>
      </c>
      <c r="B24" s="24" t="s">
        <v>126</v>
      </c>
      <c r="C24" s="25"/>
      <c r="D24" s="25" t="s">
        <v>69</v>
      </c>
      <c r="E24" s="25" t="s">
        <v>43</v>
      </c>
      <c r="F24" s="25"/>
      <c r="G24" s="25"/>
      <c r="H24" s="24" t="str">
        <f>M24</f>
        <v>Customer Party</v>
      </c>
      <c r="I24" s="24" t="str">
        <f>M24</f>
        <v>Customer Party</v>
      </c>
      <c r="J24" s="24"/>
      <c r="K24" s="25"/>
      <c r="L24" s="25"/>
      <c r="M24" s="26" t="s">
        <v>44</v>
      </c>
      <c r="N24" s="25"/>
      <c r="O24" s="32" t="s">
        <v>78</v>
      </c>
      <c r="P24" s="25" t="s">
        <v>6</v>
      </c>
      <c r="Q24" s="28" t="s">
        <v>0</v>
      </c>
      <c r="R24" s="29"/>
      <c r="S24" s="30"/>
      <c r="T24" s="31" t="s">
        <v>72</v>
      </c>
      <c r="U24" s="25"/>
      <c r="V24" s="25"/>
      <c r="W24" s="25" t="s">
        <v>73</v>
      </c>
      <c r="X24" s="25"/>
      <c r="Y24" s="25"/>
      <c r="Z24" s="25"/>
      <c r="AA24" s="25"/>
      <c r="AB24" s="25"/>
      <c r="AC24" s="25"/>
      <c r="AD24" s="25"/>
      <c r="AE24" s="25"/>
    </row>
    <row r="25" spans="1:31" ht="12.75" customHeight="1">
      <c r="A25" s="24" t="str">
        <f t="shared" si="3"/>
        <v>TradingTerms</v>
      </c>
      <c r="B25" s="24" t="s">
        <v>21</v>
      </c>
      <c r="C25" s="25"/>
      <c r="D25" s="25" t="s">
        <v>69</v>
      </c>
      <c r="E25" s="25"/>
      <c r="F25" s="25"/>
      <c r="G25" s="25"/>
      <c r="H25" s="24" t="str">
        <f t="shared" si="4"/>
        <v>Trading Terms</v>
      </c>
      <c r="I25" s="24" t="str">
        <f t="shared" si="5"/>
        <v>Trading Terms</v>
      </c>
      <c r="J25" s="24"/>
      <c r="K25" s="25"/>
      <c r="L25" s="25"/>
      <c r="M25" s="26" t="s">
        <v>22</v>
      </c>
      <c r="N25" s="25"/>
      <c r="O25" s="27" t="s">
        <v>95</v>
      </c>
      <c r="P25" s="25" t="s">
        <v>6</v>
      </c>
      <c r="Q25" s="29" t="s">
        <v>23</v>
      </c>
      <c r="R25" s="29"/>
      <c r="S25" s="30"/>
      <c r="T25" s="31" t="s">
        <v>72</v>
      </c>
      <c r="U25" s="25"/>
      <c r="V25" s="25"/>
      <c r="W25" s="25" t="s">
        <v>73</v>
      </c>
      <c r="X25" s="25"/>
      <c r="Y25" s="25"/>
      <c r="Z25" s="25"/>
      <c r="AA25" s="25"/>
      <c r="AB25" s="25"/>
      <c r="AC25" s="25"/>
      <c r="AD25" s="25"/>
      <c r="AE25" s="25"/>
    </row>
    <row r="26" spans="1:31" ht="12.75" customHeight="1">
      <c r="A26" s="24" t="str">
        <f t="shared" si="3"/>
        <v>CatalogueLine</v>
      </c>
      <c r="B26" s="24" t="s">
        <v>120</v>
      </c>
      <c r="C26" s="25"/>
      <c r="D26" s="25" t="s">
        <v>69</v>
      </c>
      <c r="E26" s="25"/>
      <c r="F26" s="25"/>
      <c r="G26" s="25"/>
      <c r="H26" s="24" t="str">
        <f t="shared" si="4"/>
        <v>Catalogue Line</v>
      </c>
      <c r="I26" s="24" t="str">
        <f t="shared" si="5"/>
        <v>Catalogue Line</v>
      </c>
      <c r="J26" s="24"/>
      <c r="K26" s="25"/>
      <c r="L26" s="25"/>
      <c r="M26" s="26" t="s">
        <v>24</v>
      </c>
      <c r="N26" s="25"/>
      <c r="O26" s="27" t="s">
        <v>25</v>
      </c>
      <c r="P26" s="25" t="s">
        <v>6</v>
      </c>
      <c r="Q26" s="28" t="s">
        <v>26</v>
      </c>
      <c r="R26" s="29"/>
      <c r="S26" s="30"/>
      <c r="T26" s="31" t="s">
        <v>72</v>
      </c>
      <c r="U26" s="25"/>
      <c r="V26" s="25"/>
      <c r="W26" s="25" t="s">
        <v>73</v>
      </c>
      <c r="X26" s="25"/>
      <c r="Y26" s="25"/>
      <c r="Z26" s="25"/>
      <c r="AA26" s="25"/>
      <c r="AB26" s="25"/>
      <c r="AC26" s="25"/>
      <c r="AD26" s="25"/>
      <c r="AE26" s="25"/>
    </row>
    <row r="27" spans="1:256" s="33" customFormat="1" ht="12.75" customHeight="1">
      <c r="A27" s="34"/>
      <c r="B27" s="34"/>
      <c r="C27" s="34"/>
      <c r="D27" s="34"/>
      <c r="E27" s="34"/>
      <c r="F27" s="34"/>
      <c r="G27" s="34"/>
      <c r="H27" s="34"/>
      <c r="I27" s="34"/>
      <c r="J27" s="34"/>
      <c r="K27" s="34"/>
      <c r="L27" s="34"/>
      <c r="M27" s="34"/>
      <c r="N27" s="35"/>
      <c r="O27" s="36"/>
      <c r="P27" s="35" t="s">
        <v>27</v>
      </c>
      <c r="Q27" s="37"/>
      <c r="R27" s="37"/>
      <c r="S27" s="37"/>
      <c r="T27" s="37"/>
      <c r="U27" s="38"/>
      <c r="V27" s="39"/>
      <c r="W27" s="34"/>
      <c r="X27" s="34"/>
      <c r="Y27" s="34"/>
      <c r="Z27" s="34"/>
      <c r="AA27" s="34"/>
      <c r="AB27" s="34"/>
      <c r="AC27" s="34"/>
      <c r="AD27" s="34"/>
      <c r="AE27" s="34"/>
      <c r="ID27"/>
      <c r="IE27"/>
      <c r="IF27"/>
      <c r="IG27"/>
      <c r="IH27"/>
      <c r="II27"/>
      <c r="IJ27"/>
      <c r="IK27"/>
      <c r="IL27"/>
      <c r="IM27"/>
      <c r="IN27"/>
      <c r="IO27"/>
      <c r="IP27"/>
      <c r="IQ27"/>
      <c r="IR27"/>
      <c r="IS27"/>
      <c r="IT27"/>
      <c r="IU27"/>
      <c r="IV27"/>
    </row>
    <row r="76" spans="1:31" ht="12.75">
      <c r="A76" s="34"/>
      <c r="B76" s="34"/>
      <c r="C76" s="34"/>
      <c r="D76" s="34"/>
      <c r="E76" s="34"/>
      <c r="F76" s="34"/>
      <c r="G76" s="34"/>
      <c r="H76" s="34"/>
      <c r="I76" s="34"/>
      <c r="J76" s="34"/>
      <c r="K76" s="34"/>
      <c r="L76" s="34"/>
      <c r="M76" s="34"/>
      <c r="N76" s="35"/>
      <c r="O76" s="36"/>
      <c r="P76" s="35" t="s">
        <v>27</v>
      </c>
      <c r="Q76" s="40"/>
      <c r="R76" s="40"/>
      <c r="S76" s="41"/>
      <c r="T76" s="40"/>
      <c r="U76" s="34"/>
      <c r="V76" s="34"/>
      <c r="W76" s="34"/>
      <c r="X76" s="34"/>
      <c r="Y76" s="34"/>
      <c r="Z76" s="34"/>
      <c r="AA76" s="34"/>
      <c r="AB76" s="34"/>
      <c r="AC76" s="34"/>
      <c r="AD76" s="34"/>
      <c r="AE76" s="34"/>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2006-07-08T06:24:58Z</dcterms:modified>
  <cp:category/>
  <cp:version/>
  <cp:contentType/>
  <cp:contentStatus/>
  <cp:revision>42</cp:revision>
</cp:coreProperties>
</file>