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0" yWindow="705" windowWidth="12390" windowHeight="10920" activeTab="0"/>
  </bookViews>
  <sheets>
    <sheet name="Transportation" sheetId="1" r:id="rId1"/>
  </sheets>
  <definedNames>
    <definedName name="BuiltIn_AutoFilter___1">'Transportation'!#REF!</definedName>
    <definedName name="Excel_BuiltIn_Print_Area_1___0">'Transportation'!#REF!</definedName>
    <definedName name="Excel_BuiltIn_Print_Titles_1___0">"$Reusable.$#REF!$#REF!:$#REF!$#REF!"</definedName>
    <definedName name="_xlnm.Print_Area" localSheetId="0">'Transportation'!$A:$O</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S1" authorId="0">
      <text>
        <r>
          <rPr>
            <sz val="10"/>
            <rFont val="Arial"/>
            <family val="0"/>
          </rPr>
          <t>The UN Trade Data Element Dictionary (ISO 7372) code for this BIE.</t>
        </r>
      </text>
    </comment>
    <comment ref="T1" authorId="0">
      <text>
        <r>
          <rPr>
            <sz val="10"/>
            <rFont val="Arial"/>
            <family val="0"/>
          </rPr>
          <t>The version number of this BIE.  Can be used to generate change logs.</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Libray spreadsheet model.</t>
        </r>
      </text>
    </comment>
  </commentList>
</comments>
</file>

<file path=xl/sharedStrings.xml><?xml version="1.0" encoding="utf-8"?>
<sst xmlns="http://schemas.openxmlformats.org/spreadsheetml/2006/main" count="2188" uniqueCount="749">
  <si>
    <t>All the conditions agreed upon between a seller and a buyer with regard to the delivery of goods and/or services, e.g. CIF, FOB, or EXW from the INCOTERMS Terms of Delivery.</t>
  </si>
  <si>
    <t>Consignment. Payment Terms</t>
  </si>
  <si>
    <t>The conditions of payment between the parties in a transaction.</t>
  </si>
  <si>
    <t>Consignment. Freight_ Allowance Charge</t>
  </si>
  <si>
    <t>How goods items are split across transport equipment.</t>
  </si>
  <si>
    <t>Identifies goods items split across transport equipment.</t>
  </si>
  <si>
    <t>Number of packages stuffed</t>
  </si>
  <si>
    <t>Number of goods items loaded into or onto one piece of transport equipment as part of, or total of one consignment.</t>
  </si>
  <si>
    <t>Associates the containers for a single goods item.</t>
  </si>
  <si>
    <t>Only used as a grandchild of Goods Item (mutually exclusive with Container. Goods Item)</t>
  </si>
  <si>
    <t>Goods Item. Details</t>
  </si>
  <si>
    <t>Goods Item. Sequence Number. Identifier</t>
  </si>
  <si>
    <t xml:space="preserve">Customs item number (WCO ID 021), Sequence Position </t>
  </si>
  <si>
    <t>Sequence number differentiating a specific goods item within a consignment.</t>
  </si>
  <si>
    <t>Goods Item. Description. Text</t>
  </si>
  <si>
    <t>Description of goods (WCO ID 137)</t>
  </si>
  <si>
    <t>Plain language description of the nature of a goods item sufficient to identify it for customs, statistical or transport purposes.</t>
  </si>
  <si>
    <t>Goods Item. Hazardous Risk Indicator. Indicator</t>
  </si>
  <si>
    <t>Indicator as to whether the goods item includes hazardous items (dangerous goods).</t>
  </si>
  <si>
    <t>Goods Item. Declared_ Customs Value. Amount</t>
  </si>
  <si>
    <t>For Customs Value (WCO ID 108)</t>
  </si>
  <si>
    <t>Amount declared for Customs purposes of those goods in a consignment which are subject to the same Customs procedure, and have the same tariff/statistical heading, country information and duty regime.</t>
  </si>
  <si>
    <t>Goods Item. Declared_ For Carriage Value. Amount</t>
  </si>
  <si>
    <t>Interest in delivery, declared value for carriage</t>
  </si>
  <si>
    <t>Goods Item. Declared_ Statistics Value. Amount</t>
  </si>
  <si>
    <t>Statistical Value (WCO ID 114)</t>
  </si>
  <si>
    <t>Goods Item. Free On Board Value. Amount</t>
  </si>
  <si>
    <t>Goods Item. Insurance Value. Amount</t>
  </si>
  <si>
    <t>The amount covered by an insurance for a particular goods item.</t>
  </si>
  <si>
    <t>maybe this at consignment level?</t>
  </si>
  <si>
    <t>Goods Item. Value. Amount</t>
  </si>
  <si>
    <t>Transport Handling Unit. Received_ Handling Unit Receipt Line</t>
  </si>
  <si>
    <t>Sequence</t>
  </si>
  <si>
    <t>Actual</t>
  </si>
  <si>
    <t>Delivery Terms</t>
  </si>
  <si>
    <t>Location</t>
  </si>
  <si>
    <t>Special</t>
  </si>
  <si>
    <t>Despatch Line</t>
  </si>
  <si>
    <t>Transport Handling Unit</t>
  </si>
  <si>
    <t>Dimension</t>
  </si>
  <si>
    <t>Minimum</t>
  </si>
  <si>
    <t>Maximum</t>
  </si>
  <si>
    <t>Document Reference</t>
  </si>
  <si>
    <t>Direction</t>
  </si>
  <si>
    <t>Country</t>
  </si>
  <si>
    <t>Transport Equipment. Owner Type. Code</t>
  </si>
  <si>
    <t>Owner</t>
  </si>
  <si>
    <t>Transport Equipment. Size Type. Code</t>
  </si>
  <si>
    <t>Size Type</t>
  </si>
  <si>
    <t>Transport Equipment. Disposition. Code</t>
  </si>
  <si>
    <t>Disposition</t>
  </si>
  <si>
    <t>Transport Equipment. Fullness Indication. Code</t>
  </si>
  <si>
    <t>Fullness</t>
  </si>
  <si>
    <t>Indication</t>
  </si>
  <si>
    <t>Transport Equipment. Refrigeration On Indicator. Indicator</t>
  </si>
  <si>
    <t>Refrigeration On</t>
  </si>
  <si>
    <t>Transport Equipment. Information. Text</t>
  </si>
  <si>
    <t>Transport Equipment. Transport Equipment Seal</t>
  </si>
  <si>
    <t>Transport Equipment Seal</t>
  </si>
  <si>
    <t>Transport Equipment Seal. Details</t>
  </si>
  <si>
    <t>Container Seal</t>
  </si>
  <si>
    <t>"ACS1234"</t>
  </si>
  <si>
    <t>Transport Equipment Seal. Issuer Type. Code</t>
  </si>
  <si>
    <t>Transport Equipment Seal. Condition. Text</t>
  </si>
  <si>
    <t>Condition</t>
  </si>
  <si>
    <t>Transport Equipment Seal. Seal Status. Code</t>
  </si>
  <si>
    <t>Seal</t>
  </si>
  <si>
    <t>Transport Handling Unit. Details</t>
  </si>
  <si>
    <t>Transport Handling Unit. Handling Unit Despatch Line</t>
  </si>
  <si>
    <t>Handling Unit</t>
  </si>
  <si>
    <t>Transport Handling Unit. Actual_ Package</t>
  </si>
  <si>
    <t>Shipment. Handling Code. Code</t>
  </si>
  <si>
    <t>Shipment. Handling Instructions. Text</t>
  </si>
  <si>
    <t>Shipment. Identifier. Identifier</t>
  </si>
  <si>
    <t>Transport Means</t>
  </si>
  <si>
    <t>Shipment Stage. Transport Means Type. Code</t>
  </si>
  <si>
    <t>Shipment Stage. Identifier. Identifier</t>
  </si>
  <si>
    <t>Transport Equipment. Identifier. Identifier</t>
  </si>
  <si>
    <t>Seal Issuer</t>
  </si>
  <si>
    <t>Transport Equipment Seal. Identifier. Identifier</t>
  </si>
  <si>
    <t>Added 'Seal' to property term</t>
  </si>
  <si>
    <t>Transport Handling Unit. Identifier. Identifier</t>
  </si>
  <si>
    <t>Transport Handling Unit. Transport Handling Unit Type. Code</t>
  </si>
  <si>
    <t>Transport Equipment. Loading_ Location</t>
  </si>
  <si>
    <t>default is negative</t>
  </si>
  <si>
    <t>Transport Equipment. Provider_ Party</t>
  </si>
  <si>
    <t>Stowage. Location. Text</t>
  </si>
  <si>
    <t>Stowage. Location Identifier. Identifier</t>
  </si>
  <si>
    <t>One or more signatures applied to the document instance</t>
  </si>
  <si>
    <t>Certificate Of Origin Application</t>
  </si>
  <si>
    <t>Certificate Of Origin Application. Signature</t>
  </si>
  <si>
    <t>Information about a supporting document attached as a file by the applicant.</t>
  </si>
  <si>
    <t>Supporting</t>
  </si>
  <si>
    <t>Certificate Of Origin Application. Supporting_ Document Reference</t>
  </si>
  <si>
    <t>The distribution of the Certificate of Origin to interested parties</t>
  </si>
  <si>
    <t>Certificate Of Origin Application. Document Distribution</t>
  </si>
  <si>
    <t>The country for which the Certificate of Origin is issued.</t>
  </si>
  <si>
    <t>Issuing</t>
  </si>
  <si>
    <t>Certificate Of Origin Application. Issuing_ Country</t>
  </si>
  <si>
    <t>Details of authorized organization that issued the Certificate of Origin.</t>
  </si>
  <si>
    <t>Certificate Of Origin Application. Issuer_ Party</t>
  </si>
  <si>
    <t>Details of an individual, a group or a body that prepares the Certificate of Origin application.</t>
  </si>
  <si>
    <t>Preparation</t>
  </si>
  <si>
    <t>Certificate Of Origin Application. Preparation_ Party</t>
  </si>
  <si>
    <t>The party providing the endorsement</t>
  </si>
  <si>
    <t>Certificate Of Origin Application. Endorser Party</t>
  </si>
  <si>
    <t>Information about the separately identifiable collection of goods items (available to be) transported from one consignor to one consignee via one or more modes of transport.</t>
  </si>
  <si>
    <t>Certificate Of Origin Application. Shipment</t>
  </si>
  <si>
    <t>The remarks by the applicant for the Certificate of Origin Application</t>
  </si>
  <si>
    <t>Certificate Of Origin Application. Remarks</t>
  </si>
  <si>
    <t>The previous Job Number assigned in case the application undergoes querry or change. This is used by the system to keep track of the amendments or cancellation of the origin application applied earlier.</t>
  </si>
  <si>
    <t>Certificate Of Origin Application. Previous Job. Identifier</t>
  </si>
  <si>
    <t>The latest Job Number given to the Origin application. This is used by the system to keep track of the amendments or cancellation of the origin application applied earlier.</t>
  </si>
  <si>
    <t>Certificate Of Origin Application. Original Job. Identifier</t>
  </si>
  <si>
    <t>Indicates the status of the application (revision, replacement, etc)</t>
  </si>
  <si>
    <t>Certificate Of Origin Application. Status. Code</t>
  </si>
  <si>
    <t>Type of CO. Type could be Ordinary, Re-export, Commonwealth Preferential etc.</t>
  </si>
  <si>
    <t>Certificate</t>
  </si>
  <si>
    <t>Certificate Of Origin Application. Certificate_ Type</t>
  </si>
  <si>
    <t>holds the unique number that identifies the Despatch Advice, typically according to the seller's system that generated the Despatch Advice</t>
  </si>
  <si>
    <t>Certificate Of Origin Application. Reference. Identifier</t>
  </si>
  <si>
    <t>A document that contains information of CO applicantion.</t>
  </si>
  <si>
    <t>Certificate Of Origin Application. Details</t>
  </si>
  <si>
    <t>Level</t>
  </si>
  <si>
    <t>Signature</t>
  </si>
  <si>
    <t>Original</t>
  </si>
  <si>
    <t>Small Business Subset Quotation</t>
  </si>
  <si>
    <t>Small Business Subset Remittance Advice</t>
  </si>
  <si>
    <t>Small Business Subset Self Billed Credit Note</t>
  </si>
  <si>
    <t>Small Business Subset Statement</t>
  </si>
  <si>
    <t>Shipment</t>
  </si>
  <si>
    <t>Package</t>
  </si>
  <si>
    <t>Document</t>
  </si>
  <si>
    <t>Reference</t>
  </si>
  <si>
    <t>Contained</t>
  </si>
  <si>
    <t>Shipment. Information. Text</t>
  </si>
  <si>
    <t>Shipment. Gross_ Weight. Measure</t>
  </si>
  <si>
    <t>Gross</t>
  </si>
  <si>
    <t>Weight</t>
  </si>
  <si>
    <t>Shipment. Net_ Weight. Measure</t>
  </si>
  <si>
    <t>Net</t>
  </si>
  <si>
    <t>Description</t>
  </si>
  <si>
    <t>Code</t>
  </si>
  <si>
    <t>0..n</t>
  </si>
  <si>
    <t>2.0</t>
  </si>
  <si>
    <t>Text</t>
  </si>
  <si>
    <t>Job</t>
  </si>
  <si>
    <t>Temperature</t>
  </si>
  <si>
    <t>END</t>
  </si>
  <si>
    <t>Item</t>
  </si>
  <si>
    <t>Quantity</t>
  </si>
  <si>
    <t>Numeric</t>
  </si>
  <si>
    <t>Origin</t>
  </si>
  <si>
    <t>Hazardous Goods Transit</t>
  </si>
  <si>
    <t>Hazardous Goods Transit. Details</t>
  </si>
  <si>
    <t>Transport</t>
  </si>
  <si>
    <t>Card</t>
  </si>
  <si>
    <t>TREM card</t>
  </si>
  <si>
    <t>Hazardous Goods Transit. Packing Criteria. Code</t>
  </si>
  <si>
    <t>Packing</t>
  </si>
  <si>
    <t>Criteria</t>
  </si>
  <si>
    <t>Packing Group</t>
  </si>
  <si>
    <t>Hazardous Goods Transit. Regulation Code. Code</t>
  </si>
  <si>
    <t>Regulation</t>
  </si>
  <si>
    <t>Hazardous Goods Transit. Maximum_ Temperature</t>
  </si>
  <si>
    <t>Hazardous Goods Transit. Minimum_ Temperature</t>
  </si>
  <si>
    <t>Transport Equipment. Details</t>
  </si>
  <si>
    <t>Shipment. Total_ Goods Item Quantity. Quantity</t>
  </si>
  <si>
    <t>Count of the total number of goods items within a shipment.</t>
  </si>
  <si>
    <t>Shipment. Total_Transport Handling Unit Quantity. Quantity</t>
  </si>
  <si>
    <t>Count of the number of pieces of transport handling equipment in a shipment, such as pallets, boxes,cases.</t>
  </si>
  <si>
    <t>A code identifying the packaging requirement for the transportation of the Hazardous Goods as assigned by IATA/IMDB/ADR/RID etc.</t>
  </si>
  <si>
    <t>The identifier for a set of legal regulations which governs the transportation of the Hazardous Goods; expressed as a code</t>
  </si>
  <si>
    <t>An identifier for the Inhalation Toxicity Hazard Zone for the Hazardous Goods, as defined by the US Department of Transportation; expressed as a code</t>
  </si>
  <si>
    <t>An association to Maximum Temperature (at which the Hazardous Goods can be safely transported)</t>
  </si>
  <si>
    <t>An association to Minimum Temperature (at which the Hazardous Goods can be safely transported)</t>
  </si>
  <si>
    <t>The current disposition of the Transport Equipment expressed as a code</t>
  </si>
  <si>
    <t>A code indicating whether a piece of transport equipment is full, partially full or empty</t>
  </si>
  <si>
    <t>Indicates whether refrigeration is on (true) or off (false) for the Transportation equipment</t>
  </si>
  <si>
    <t>Additional information about the Transport Equipment</t>
  </si>
  <si>
    <t>An association to Dimension</t>
  </si>
  <si>
    <t>An association to Transport Equiment Seal</t>
  </si>
  <si>
    <t>Information about a Transport Equipment Seal.  A security device attached to the doors of a shipping container.</t>
  </si>
  <si>
    <t>The identifier for the Transport Handling Unit</t>
  </si>
  <si>
    <t>The type of Transport Handling Unit expressed as a code</t>
  </si>
  <si>
    <t>An association to Handling Unit Despatch Line</t>
  </si>
  <si>
    <t>An association to Actual Package</t>
  </si>
  <si>
    <t>An association to Receipt Line</t>
  </si>
  <si>
    <t>Hazardous Goods Transit. Transport_ Authorization Code. Code</t>
  </si>
  <si>
    <t>Authorization</t>
  </si>
  <si>
    <t>Code specifying the authorisation for the transportation of hazardous cargo.</t>
  </si>
  <si>
    <t>Permission for Transport</t>
  </si>
  <si>
    <t>Shipment. Insurance Value. Amount</t>
  </si>
  <si>
    <t>Insurance</t>
  </si>
  <si>
    <t>Shipment. Declared_ Customs Value. Amount</t>
  </si>
  <si>
    <t>Declared</t>
  </si>
  <si>
    <t>Customs</t>
  </si>
  <si>
    <t>Shipment. Declared_ For Carriage Value. Amount</t>
  </si>
  <si>
    <t>For Carriage</t>
  </si>
  <si>
    <t>Shipment. Declared_ Statistics Value. Amount</t>
  </si>
  <si>
    <t>Statistics</t>
  </si>
  <si>
    <t>Shipment. Free On Board Value. Amount</t>
  </si>
  <si>
    <t>Free On Board</t>
  </si>
  <si>
    <t>Damage</t>
  </si>
  <si>
    <t>Remarks</t>
  </si>
  <si>
    <t>Marks</t>
  </si>
  <si>
    <t>An indicator as to whether the shipment contains hazardous materials</t>
  </si>
  <si>
    <t>The total sum covered by an insurance for the shipment</t>
  </si>
  <si>
    <t>Value Insured</t>
  </si>
  <si>
    <t>Amount declared for customs purposes of those goods in a shipment which are subject to the same customs procedure, and have the same tariff/statistical heading, country information and duty regime.</t>
  </si>
  <si>
    <t>Value, declared by the shipper or his agent solely for the purpose of varying the carrier's level of liability from that provided in the contract of carriage, in case of loss or damage to goods or delayed delivery.</t>
  </si>
  <si>
    <t>Declared value for carriage, Interest in delivery</t>
  </si>
  <si>
    <t>Value declared for statistical purposes of those goods in a consignment which have the same statistical heading.</t>
  </si>
  <si>
    <t>Statistical Value</t>
  </si>
  <si>
    <t>Monetary amount that has to be or has been paid as calculated under the applicable trade delivery.</t>
  </si>
  <si>
    <t>FOB Value</t>
  </si>
  <si>
    <t>Delivery instructions relating to a shipment.</t>
  </si>
  <si>
    <t>Special instructions relating to a shipment.</t>
  </si>
  <si>
    <t>Description of a type of damage.</t>
  </si>
  <si>
    <t>"OCLU 1234567"</t>
  </si>
  <si>
    <t>Transport Equipment. Provider Type. Code</t>
  </si>
  <si>
    <t>Provider</t>
  </si>
  <si>
    <t>Contract</t>
  </si>
  <si>
    <t>Status</t>
  </si>
  <si>
    <t>Transportation</t>
  </si>
  <si>
    <t>One or more signatures applied to the endorsement</t>
  </si>
  <si>
    <t>Endorsement. Signature</t>
  </si>
  <si>
    <t>The type of party providing the endorsement</t>
  </si>
  <si>
    <t>Endorser Party</t>
  </si>
  <si>
    <t>Endorsement. Endorser Party</t>
  </si>
  <si>
    <t>The remarks by the endorsing party</t>
  </si>
  <si>
    <t>Endorsement. Remarks</t>
  </si>
  <si>
    <t>This specifies the status of the endorsement</t>
  </si>
  <si>
    <t>Authentication Code</t>
  </si>
  <si>
    <t>Approval Status</t>
  </si>
  <si>
    <t>Endorsement. Approval Status</t>
  </si>
  <si>
    <t>This identifies the endorsement</t>
  </si>
  <si>
    <t>Endorsement. Document. Identifier</t>
  </si>
  <si>
    <t>Details of an endorsement on the document.</t>
  </si>
  <si>
    <t>Endorsement. Details</t>
  </si>
  <si>
    <t>Details of the individual represents the exporter who signs the Certificate of Origin application before submitting to the Issuer Party.</t>
  </si>
  <si>
    <t>Endorser Party. Signatory_ Contact</t>
  </si>
  <si>
    <t>Details of the party endorsing the application</t>
  </si>
  <si>
    <t>Endorser Party. Party</t>
  </si>
  <si>
    <t>The sequence in which the endorsements are to be applied</t>
  </si>
  <si>
    <t>Endorser Party. Sequence. Numeric</t>
  </si>
  <si>
    <t>The role of the party providing the endorsement, eg. Issuer, Embassy, Insurance, etc.</t>
  </si>
  <si>
    <t>Role</t>
  </si>
  <si>
    <t>Endorser Party. Role. Code</t>
  </si>
  <si>
    <t>The party endorsing a document</t>
  </si>
  <si>
    <t>Endorser Party. Details</t>
  </si>
  <si>
    <t>Free form description of the marks and numbers on a transport unit or package.</t>
  </si>
  <si>
    <t>Marks and Numbers, Shipping Marks</t>
  </si>
  <si>
    <t>Shipment. Goods Item</t>
  </si>
  <si>
    <t>Goods Item</t>
  </si>
  <si>
    <t>Shipment. Origin_ Address</t>
  </si>
  <si>
    <t>Region in which the goods have been produced or manufactured, according to criteria laid down for the purposes of application of the Customs tariff, or quantitative restrictions, or of any other measure related to trade</t>
  </si>
  <si>
    <t>Shipment. First Arrival_ Port</t>
  </si>
  <si>
    <t>First Arrival</t>
  </si>
  <si>
    <t>Port</t>
  </si>
  <si>
    <t>To identify the first arrival location. This would be a port for sea, airport for air and border post for land crossing.</t>
  </si>
  <si>
    <t>Shipment. Export_ Country</t>
  </si>
  <si>
    <t>Export</t>
  </si>
  <si>
    <t>Country of exportation (WCO ID 062)</t>
  </si>
  <si>
    <t>To identify the country from which the goods are originally exported without any commercial transaction taken place in intermediate countries.</t>
  </si>
  <si>
    <t>Shipment. Freight_ Allowance Charge</t>
  </si>
  <si>
    <t>Freight</t>
  </si>
  <si>
    <t>Freight Costs</t>
  </si>
  <si>
    <t>Costs incurred by the shipper in moving goods, by whatever means, from one place to another under the terms of the contract of carriage. In addition to transport costs, this may include such elements as packing, documentation, loading, unloading, and insurance (to the extent that they relate to the freight costs).</t>
  </si>
  <si>
    <t>5290</t>
  </si>
  <si>
    <t>A separately identifiable quantity of products of a single product type</t>
  </si>
  <si>
    <t>An association to the region in which the goods have been produced or manufactured, according to criteria laid down for the purposes of application of the Customs tariff, or quantitative restrictions, or of any other measure related to trade</t>
  </si>
  <si>
    <t>To identify the final exporting location. This would be a port for sea, airport for air and border post for land crossing.</t>
  </si>
  <si>
    <t>Shipment Stage. Pre Carriage Indicator. Indicator</t>
  </si>
  <si>
    <t>Pre Carriage</t>
  </si>
  <si>
    <t>Shipment Stage. On Carriage Indicator. Indicator</t>
  </si>
  <si>
    <t>On Carriage</t>
  </si>
  <si>
    <t xml:space="preserve">An indicator as the whether the stage is before the main carriage of the shipment </t>
  </si>
  <si>
    <t xml:space="preserve">An indicator as the whether the stage is after the main carriage of the shipment </t>
  </si>
  <si>
    <t>Truck delivery to wharf</t>
  </si>
  <si>
    <t>Truck delivery from wharf</t>
  </si>
  <si>
    <t>Transport Equipment. Returnability Indicator. Indicator</t>
  </si>
  <si>
    <t>Returnability</t>
  </si>
  <si>
    <t>Indication as to whether or not a particular item of transport equipment is returnable.</t>
  </si>
  <si>
    <t>Transport Equipment. Legal Status Indicator. Indicator</t>
  </si>
  <si>
    <t>Legal Status</t>
  </si>
  <si>
    <t>Legal status of the transport equipment with respect to the Container Convention code.</t>
  </si>
  <si>
    <t>Transport Equipment. Loading Proof_ Party</t>
  </si>
  <si>
    <t>Loading Proof</t>
  </si>
  <si>
    <t>Party responsible for proof of vanning (WCO ID 059)</t>
  </si>
  <si>
    <t>the authorized party responsible for certifying that the goods were loaded into the transport equipment</t>
  </si>
  <si>
    <t>Loading</t>
  </si>
  <si>
    <t>Vanning address (WCO ID 068), Stuffing location</t>
  </si>
  <si>
    <t>To identify the location where the goods are loaded into the transport equipment.</t>
  </si>
  <si>
    <t>Transport Equipment Seal. Sealing Party Type. Text</t>
  </si>
  <si>
    <t>Sealing Party</t>
  </si>
  <si>
    <t>Textual description of the role of a sealing party.</t>
  </si>
  <si>
    <t>Air Transport. Details</t>
  </si>
  <si>
    <t>Air Transport</t>
  </si>
  <si>
    <t>Information related to an aircraft</t>
  </si>
  <si>
    <t>Air Transport. Aircraft Identifier. Identifier</t>
  </si>
  <si>
    <t>Aircraft</t>
  </si>
  <si>
    <t>Identifier of a specific aircraft</t>
  </si>
  <si>
    <t>Consignment. Details</t>
  </si>
  <si>
    <t>A separately identifiable collection of goods items (available to be) transported from one consignor to one consignee via one or more modes of transport.</t>
  </si>
  <si>
    <t>Consignment. Identifier</t>
  </si>
  <si>
    <t>Unique consignment reference number (UCR)</t>
  </si>
  <si>
    <t>Unique number assigned to goods, both for import and export.</t>
  </si>
  <si>
    <t>Summary</t>
  </si>
  <si>
    <t>General descriptive text that is not part of any remarks.</t>
  </si>
  <si>
    <t>Consignment. Total_ Invoice Amount. Amount</t>
  </si>
  <si>
    <t>Total of all invoice amounts declared in a single consignment.</t>
  </si>
  <si>
    <t>Amount declared for customs purposes of those goods in a consignment whether or not they are subject to the same customs procedure, tariff/statistical heading, country information and duty regime.</t>
  </si>
  <si>
    <t>Consignment. Tariff Description. Text</t>
  </si>
  <si>
    <t>Tariff</t>
  </si>
  <si>
    <t>Free text specification of tariff applied to a consignment.</t>
  </si>
  <si>
    <t>Consignment. Tariff Code. Code</t>
  </si>
  <si>
    <t>Tariff code number (WCO ID 145)</t>
  </si>
  <si>
    <t>Code specifying a tariff applied to a consignment.</t>
  </si>
  <si>
    <t>Consignment. Insurance Premium Amount. Amount</t>
  </si>
  <si>
    <t>Insurance Premium</t>
  </si>
  <si>
    <t>Insurance Cost</t>
  </si>
  <si>
    <t>Y</t>
  </si>
  <si>
    <t>Party</t>
  </si>
  <si>
    <t>Contact</t>
  </si>
  <si>
    <t>0..1</t>
  </si>
  <si>
    <t>ASBIE</t>
  </si>
  <si>
    <t>1.0</t>
  </si>
  <si>
    <t>ABIE</t>
  </si>
  <si>
    <t>Identifier</t>
  </si>
  <si>
    <t>BBIE</t>
  </si>
  <si>
    <t>Name</t>
  </si>
  <si>
    <t>1..n</t>
  </si>
  <si>
    <t>Period</t>
  </si>
  <si>
    <t>Measure</t>
  </si>
  <si>
    <t>Transport Emergency</t>
  </si>
  <si>
    <t>Hazardous Goods Transit. Transport Emergency Card. Code</t>
  </si>
  <si>
    <t>Inhalation Toxicity</t>
  </si>
  <si>
    <t>Hazardous Goods Transit. Inhalation Toxicity Zone. Code</t>
  </si>
  <si>
    <t>Hazardous Risk</t>
  </si>
  <si>
    <t>Amount of premium payable to the insurance company for insuring the goods.</t>
  </si>
  <si>
    <t>Consignment. Gross_ Weight. Measure</t>
  </si>
  <si>
    <t>Total gross weight (WCO ID 131)</t>
  </si>
  <si>
    <t>Total weight (mass) of goods including packaging but excluding the carrier's equipment for a declaration.</t>
  </si>
  <si>
    <t>Total cube of all goods items referred to as one consignment.</t>
  </si>
  <si>
    <t>Consignment. Net_ Weight. Measure</t>
  </si>
  <si>
    <t>Total net weight (mass) of all the goods items referred to as one consignment.</t>
  </si>
  <si>
    <t>Consignment. Net Net_ Weight. Measure</t>
  </si>
  <si>
    <t>Weight (mass) of the goods themselves without any packing.</t>
  </si>
  <si>
    <t>Consignment. Chargeable_ Weight. Measure</t>
  </si>
  <si>
    <t>Chargeable</t>
  </si>
  <si>
    <t>Chargeable Weight. Basis.Measure</t>
  </si>
  <si>
    <t>Gross weight (mass) on which a charge is to be based.</t>
  </si>
  <si>
    <t>Consignment. Gross_ Volume. Measure</t>
  </si>
  <si>
    <t>Cube</t>
  </si>
  <si>
    <t>Consignment. Net_ Volume. Measure</t>
  </si>
  <si>
    <t>Consignment. Loading_ Length. Measure</t>
  </si>
  <si>
    <t>Length</t>
  </si>
  <si>
    <t>Total length in a means of transport or a piece of transport equipment whereby the complete width and height over that length is needed for loading all the consignments referred to as one consolidation.</t>
  </si>
  <si>
    <t>Consignment. Remarks. Text</t>
  </si>
  <si>
    <t>Remarks concerning the complete consignment to be printed on the transport document.</t>
  </si>
  <si>
    <t>Consignment. Hazardous Risk Indicator. Indicator</t>
  </si>
  <si>
    <t>Dangerous Goods RID Indicator</t>
  </si>
  <si>
    <t>Indication that the transport is subject to an international regulation concerning the carriage of dangerous goods or not.</t>
  </si>
  <si>
    <t>Consignment. Consignee_ Party</t>
  </si>
  <si>
    <t>Consignee</t>
  </si>
  <si>
    <t>Consignee (WCO ID 51 and 52)</t>
  </si>
  <si>
    <t>party to which goods are consigned.</t>
  </si>
  <si>
    <t xml:space="preserve"> 3036 and 3039</t>
  </si>
  <si>
    <t>Consignment. Exporter_ Party</t>
  </si>
  <si>
    <t>Exporter</t>
  </si>
  <si>
    <t>Exporter (WCO ID 41 and 42)</t>
  </si>
  <si>
    <t>Transport Handling Unit. Total_ Goods Item Quantity. Quantity</t>
  </si>
  <si>
    <t>Goods Item Container. Details</t>
  </si>
  <si>
    <t>Goods Item Container</t>
  </si>
  <si>
    <t>Goods Item Container. Identifier. Identifier</t>
  </si>
  <si>
    <t>Goods Item Container. Quantity. Quantity</t>
  </si>
  <si>
    <t>Goods Item Container. Transport Equipment</t>
  </si>
  <si>
    <t>Goods Item. Goods Item Container</t>
  </si>
  <si>
    <t>Document Distribution</t>
  </si>
  <si>
    <t>Duty/tax/fee assessment basis in value (WCO ID 116)</t>
  </si>
  <si>
    <t>To specify the amount on which a duty or tax or fee will be assessed</t>
  </si>
  <si>
    <t>Goods Item. Gross_ Weight. Measure</t>
  </si>
  <si>
    <t>Actual Gross Weight</t>
  </si>
  <si>
    <t>Weight (mass) of goods including packaging but excluding the carrier's equipment.</t>
  </si>
  <si>
    <t>Goods Item. Net_ Weight. Measure</t>
  </si>
  <si>
    <t xml:space="preserve">Weight (mass) of goods item excluding all packing but including any packaging that normally goes with the goods. </t>
  </si>
  <si>
    <t>Goods Item. Net Net_ Weight. Measure</t>
  </si>
  <si>
    <t>Customs Weight (WCO ID 128)</t>
  </si>
  <si>
    <t>Weight (mass) of goods without any packaging.</t>
  </si>
  <si>
    <t>Goods Item. Chargeable_ Weight. Measure</t>
  </si>
  <si>
    <t>Goods Item. Gross_ Volume. Measure</t>
  </si>
  <si>
    <t>Volume, Gross Measurement Cube (GMC), Cube (WCO ID 134)</t>
  </si>
  <si>
    <t>Measurement normally arrived at by multiplying the maximum length, width and height of the goods item.</t>
  </si>
  <si>
    <t>Goods Item. Net_ Volume. Measure</t>
  </si>
  <si>
    <t>The volume contained by a goods item excluding the volume of any packaging material.</t>
  </si>
  <si>
    <t>Goods Item. Quantity. Numeric</t>
  </si>
  <si>
    <t>Number of goods item.</t>
  </si>
  <si>
    <t>Goods Item. Preference Criterion. Code</t>
  </si>
  <si>
    <t>Preference</t>
  </si>
  <si>
    <t>Criterion</t>
  </si>
  <si>
    <t>Specifies the treatment preference for this good according to international trading agreements.</t>
  </si>
  <si>
    <t>"Preference Criterion" is used in the following manner in the paper CO of another country (e.g.):
"A" - The good is "wholly obtained or produced entirely" in the territory of one or more of the NAFTA countries as reference in Article 415. Note: The purchase of a good in the territory does not necessarily render it "wholly obtained or produced".  If the good is an agricultural good, see also criterion F and Annex 703.2. (Reference: Article 401(a), 415).
"B" - ...
"C" - ...
"D" - ...
"E" - ...
"F" - The good is an originating agricultural good under preference criterion A,B, or C above and is not subjected to quantitative restriction in the importing NAFTA country because....
Thus, the column "Preference Criterion" will indicate either A, B, C,...</t>
  </si>
  <si>
    <t>Goods Item. Required_ Customs Identifier. Identifier</t>
  </si>
  <si>
    <t>Tariff code extensions (WCO ID 255)</t>
  </si>
  <si>
    <t>Additional tariff codes required to specify a type of goods for Customs, transport, statistical or other regulatory purposes.</t>
  </si>
  <si>
    <t>Goods Item. Customs Status. Code</t>
  </si>
  <si>
    <t>Customs status of goods (WCO ID 094)</t>
  </si>
  <si>
    <t>Status of goods as identified by customs for regulation purposes.</t>
  </si>
  <si>
    <t>Quantity of the goods in the unit as required by Customs for tariff, statistical or fiscal purposes.</t>
  </si>
  <si>
    <t>Goods Item. Item</t>
  </si>
  <si>
    <t>Association to a description of the good or service</t>
  </si>
  <si>
    <t>Association to describe the transporting of a goods item in a unit of transport equipment (eg container)</t>
  </si>
  <si>
    <t>Goods Item. Freight_ Allowance Charge</t>
  </si>
  <si>
    <t>Goods Item. Invoice Line</t>
  </si>
  <si>
    <t>Association to information directly relating to a line item of an invoice.</t>
  </si>
  <si>
    <t>Goods Item. Temperature</t>
  </si>
  <si>
    <t>Any termperatures associated with the goods.</t>
  </si>
  <si>
    <t>maximum, storage, minimum</t>
  </si>
  <si>
    <t>Goods Item. Contained_ Goods Item</t>
  </si>
  <si>
    <t>Associates with any other goods items contained in this goods item.</t>
  </si>
  <si>
    <t>Goods Item. Origin_ Address</t>
  </si>
  <si>
    <t>Region of origin (WCO ID 066)</t>
  </si>
  <si>
    <t>Maritime Transport. Details</t>
  </si>
  <si>
    <t>Maritime Transport</t>
  </si>
  <si>
    <t>Describes a water (including sea, river and canal) transport vessel.</t>
  </si>
  <si>
    <t>Maritime Transport. Vessel Identifier. Identifer</t>
  </si>
  <si>
    <t>Vessel</t>
  </si>
  <si>
    <t>Lloyds Number, Registration Number (WCO ID 167)</t>
  </si>
  <si>
    <t>To identify a specific vessel</t>
  </si>
  <si>
    <t>International Maritime Organisation number of a vessel</t>
  </si>
  <si>
    <t>Maritime Transport. Vessel Name. Name</t>
  </si>
  <si>
    <t>Ships Name</t>
  </si>
  <si>
    <t>The name of the vessel</t>
  </si>
  <si>
    <t>Port. Details</t>
  </si>
  <si>
    <t>A place at which goods are loaded onto or unloaded from the means of transport being used for their carriage.</t>
  </si>
  <si>
    <t>Port. Identifier. Identifier</t>
  </si>
  <si>
    <t>UN/LOCODE, Port Code</t>
  </si>
  <si>
    <t>Indicator</t>
  </si>
  <si>
    <t>Small Business Subset Credit Note</t>
  </si>
  <si>
    <t>Small Business Subset Debit Note</t>
  </si>
  <si>
    <t>Small Business Subset Despatch Advice</t>
  </si>
  <si>
    <t>Small Business Subset Invoice</t>
  </si>
  <si>
    <t>Small Business Subset Order</t>
  </si>
  <si>
    <t>Small Business Subset Order Cancellation</t>
  </si>
  <si>
    <t>Small Business Subset Order Change</t>
  </si>
  <si>
    <t>Small Business Subset Order Response</t>
  </si>
  <si>
    <t>Small Business Subset Order Response Simple</t>
  </si>
  <si>
    <t>Small Business Subset Receipt Advice</t>
  </si>
  <si>
    <t>Small Business Subset Request for Quotation</t>
  </si>
  <si>
    <t>Small Business Subset Self Billed Invoice</t>
  </si>
  <si>
    <t>Address</t>
  </si>
  <si>
    <t>Shipping</t>
  </si>
  <si>
    <t>Shipment. Details</t>
  </si>
  <si>
    <t>Consignment</t>
  </si>
  <si>
    <t>Waybill Number</t>
  </si>
  <si>
    <t>Shipment. Priority Level. Code</t>
  </si>
  <si>
    <t>Priority</t>
  </si>
  <si>
    <t>Service Level, Service Priority</t>
  </si>
  <si>
    <t>Number</t>
  </si>
  <si>
    <t>Shipment. Net Net_ Weight. Measure</t>
  </si>
  <si>
    <t>Net Net</t>
  </si>
  <si>
    <t>Shipment. Gross_ Volume. Measure</t>
  </si>
  <si>
    <t>Volume</t>
  </si>
  <si>
    <t>Shipment. Net_ Volume. Measure</t>
  </si>
  <si>
    <t>Shipment. Delivery</t>
  </si>
  <si>
    <t>Shipment. Transport_ Contract</t>
  </si>
  <si>
    <t>Shipment. Shipment Stage</t>
  </si>
  <si>
    <t>Shipment Stage</t>
  </si>
  <si>
    <t>Transport Equipment</t>
  </si>
  <si>
    <t>Shipment Stage. Details</t>
  </si>
  <si>
    <t>"1","2", etc..</t>
  </si>
  <si>
    <t>Shipment Stage. Transport Mode. Code</t>
  </si>
  <si>
    <t>Mode</t>
  </si>
  <si>
    <t>Shipment Stage. Transit Direction. Code</t>
  </si>
  <si>
    <t>Transit</t>
  </si>
  <si>
    <t>Shipment Stage. Transit_ Period</t>
  </si>
  <si>
    <t>Shipment Stage. Carrier_ Party</t>
  </si>
  <si>
    <t>Carrier</t>
  </si>
  <si>
    <t>Handling</t>
  </si>
  <si>
    <t>Special Handling</t>
  </si>
  <si>
    <t>Instructions</t>
  </si>
  <si>
    <t>An identifier assigned to a regularly scheduled service of a means of transport.</t>
  </si>
  <si>
    <t>Transport Means. Registration_ Nationality Identifier. Identifier</t>
  </si>
  <si>
    <t>Nationality</t>
  </si>
  <si>
    <t>Nationality of Means of Transport (WCO 175, 178 and 179)</t>
  </si>
  <si>
    <t>Formal identification of the country in which a means of transport is registered.</t>
  </si>
  <si>
    <t>"LIB"</t>
  </si>
  <si>
    <t>Transport Means. Registration_ Nationality. Text</t>
  </si>
  <si>
    <t>Flag of Vessel, Nationality of Ship</t>
  </si>
  <si>
    <t>Name of the country in which a means of transport is registered.</t>
  </si>
  <si>
    <t>Liberia</t>
  </si>
  <si>
    <t>Transport Means. Direction. Code</t>
  </si>
  <si>
    <t>Transit Direction</t>
  </si>
  <si>
    <t>The direction of the transport means</t>
  </si>
  <si>
    <t>"North","East"</t>
  </si>
  <si>
    <t>Transport Means. Stowage</t>
  </si>
  <si>
    <t>Association to a location on board a means of transport where specified goods or transport equipment have been or are to be stowed.</t>
  </si>
  <si>
    <t>Transport Means. Air Transport</t>
  </si>
  <si>
    <t>Association to identify an aircraft</t>
  </si>
  <si>
    <t>Transport Means. Road Transport</t>
  </si>
  <si>
    <t>Association to identify a road vehicle</t>
  </si>
  <si>
    <t>Transport Means. Rail Transport</t>
  </si>
  <si>
    <t>Association to identify a train</t>
  </si>
  <si>
    <t>Transport Means. Maritime Transport</t>
  </si>
  <si>
    <t>Association to identify a ship</t>
  </si>
  <si>
    <t>Transport Means. Owner_ Party</t>
  </si>
  <si>
    <t>Association to the party owning the means of transport</t>
  </si>
  <si>
    <t>Transportation Service. Details</t>
  </si>
  <si>
    <t>Transportation Service. Service. Code</t>
  </si>
  <si>
    <t>A code which describes the general type of service required for the transportation of goods. Specifically, it identifies the extent of the transportation service. E.g. door-to-door, port-to-port.</t>
  </si>
  <si>
    <t>Transportation Service. Tariff Class. Code</t>
  </si>
  <si>
    <t xml:space="preserve">Tariff </t>
  </si>
  <si>
    <t>Class</t>
  </si>
  <si>
    <t>Tariff Class Specifier</t>
  </si>
  <si>
    <t>Specification of a tariff class applicable to a transportation service.</t>
  </si>
  <si>
    <t>Transportation Service. Priority. Text</t>
  </si>
  <si>
    <t>Statement indicating priority of requested transportion service.</t>
  </si>
  <si>
    <t>Transportation Service. Freight Rate Class. Code</t>
  </si>
  <si>
    <t>Freight Rate</t>
  </si>
  <si>
    <t>Charge Basis</t>
  </si>
  <si>
    <t>Code to indicate applicable rate class for freight.</t>
  </si>
  <si>
    <t>Shipment. Special Instructions. Text</t>
  </si>
  <si>
    <t>Shipment. Delivery Instructions. Text</t>
  </si>
  <si>
    <t>Consignment. Declared_ Customs Value. Amount</t>
  </si>
  <si>
    <t>Transport Handling Unit. Transport Equipment</t>
  </si>
  <si>
    <t>Shipment. Transport Handling Unit</t>
  </si>
  <si>
    <t>Last Exit</t>
  </si>
  <si>
    <t>Shipment. Last Exit_ Port</t>
  </si>
  <si>
    <t>An association to Consignment covering the shipment.</t>
  </si>
  <si>
    <t>An association to Goods Item (for Bulk Goods)</t>
  </si>
  <si>
    <t>Transport Equipment. Measurement_ Dimension</t>
  </si>
  <si>
    <t>Transport Equipment. Minimum_ Temperature</t>
  </si>
  <si>
    <t>Transport Equipment. Maximum_ Temperature</t>
  </si>
  <si>
    <t>The minimum required operating temperature for the container (Reefer)</t>
  </si>
  <si>
    <t>The maximum required operating termperature for the container (Reefer)</t>
  </si>
  <si>
    <t>Transport Handling Unit. Hazardous Goods Transit</t>
  </si>
  <si>
    <t>Transport Handling Unit. Handling Code. Code</t>
  </si>
  <si>
    <t>Transport Handling Unit. Handling Instructions. Text</t>
  </si>
  <si>
    <t>Transport Handling Unit. Damage Remarks. Text</t>
  </si>
  <si>
    <t>Transport Handling Unit. Shipping Marks. Text</t>
  </si>
  <si>
    <t>Transport Handling Unit. Hazardous Risk Indicator. Indicator</t>
  </si>
  <si>
    <t>The total number of goods items in the Transport Handling Unit</t>
  </si>
  <si>
    <t>The total number of packages in the Transport Handling Unit</t>
  </si>
  <si>
    <t>Transport Handling Unit. Total_ Package Quantity. Quantity</t>
  </si>
  <si>
    <t>Transport Handling Equipment. Measurement_ Dimension</t>
  </si>
  <si>
    <t>Transport Handling Unit. Minimum_ Temperature</t>
  </si>
  <si>
    <t>Transport Handling Unit. Maximum_ Temperature</t>
  </si>
  <si>
    <t xml:space="preserve">The minimum required operating temperature </t>
  </si>
  <si>
    <t>The maximum required operating termperature</t>
  </si>
  <si>
    <t>An association to information about the transportation of hazardous goods.</t>
  </si>
  <si>
    <t>An association to Transport Handling Unit used for loose and containerized goods.</t>
  </si>
  <si>
    <t>An association to the port of loading</t>
  </si>
  <si>
    <t>Shipment Stage. Loading_ Port</t>
  </si>
  <si>
    <t>Unloading</t>
  </si>
  <si>
    <t>Transship</t>
  </si>
  <si>
    <t>An association to the port of unloading</t>
  </si>
  <si>
    <t>An association to the port of transshipment</t>
  </si>
  <si>
    <t>An association to the means of transport</t>
  </si>
  <si>
    <t>Shipment Stage. Transport Means</t>
  </si>
  <si>
    <t>Shipment Stage. Unloading_ Port</t>
  </si>
  <si>
    <t>Shipment Stage. Transship_ Port</t>
  </si>
  <si>
    <t>Number of THUs</t>
  </si>
  <si>
    <t>Shipping Container, Sea Container, Rail Wagon, Pallet, Trailer, Unit Load Device, ULD</t>
  </si>
  <si>
    <t>Logistics Unit, Handling Unit, THU</t>
  </si>
  <si>
    <t>Customs Tariff</t>
  </si>
  <si>
    <t>Goods Item. Customs Tariff Quantity. Quantity</t>
  </si>
  <si>
    <t>Goods Item. Identifier. Identifier</t>
  </si>
  <si>
    <t>Association to the port's country</t>
  </si>
  <si>
    <t xml:space="preserve">An association to a location within a port </t>
  </si>
  <si>
    <t>Port. Country</t>
  </si>
  <si>
    <t>Voyage Number, Scheduled Conveyance Identifier (WCO ID 205), Flight Number</t>
  </si>
  <si>
    <t>Consignment. Summary Description. Text</t>
  </si>
  <si>
    <t>A uniquely identifiable physical unit consisting of one or more packages (not necessarily containing the same articles) for enabling physical handling during the  transport process.</t>
  </si>
  <si>
    <t>Identifier for a seaport, airport, freight terminal, rail station</t>
  </si>
  <si>
    <t>Port. Name. Name</t>
  </si>
  <si>
    <t>Name of a seaport, airport, freight terminal, rail station</t>
  </si>
  <si>
    <t>Port. Service. Text</t>
  </si>
  <si>
    <t>Service</t>
  </si>
  <si>
    <t>Describes the type of services offered at the port</t>
  </si>
  <si>
    <t>Port. Location</t>
  </si>
  <si>
    <t>Berth, Terminal</t>
  </si>
  <si>
    <t>3416</t>
  </si>
  <si>
    <t>Rail Transport. Details</t>
  </si>
  <si>
    <t>Rail Transport</t>
  </si>
  <si>
    <t>Describes a train</t>
  </si>
  <si>
    <t>Rail Transport. Train Identifier. Identifier</t>
  </si>
  <si>
    <t>Train</t>
  </si>
  <si>
    <t>Train Number (WCO ID 167)</t>
  </si>
  <si>
    <t>Identifier for a train</t>
  </si>
  <si>
    <t>Rail Transport. Rail Car Identifier. Identifier</t>
  </si>
  <si>
    <t>Rail Car</t>
  </si>
  <si>
    <t>The identifer for the rail car on the train used for the means of transport</t>
  </si>
  <si>
    <t>Road Transport. Details</t>
  </si>
  <si>
    <t>Road Transport</t>
  </si>
  <si>
    <t>Describes a road transport vehicle</t>
  </si>
  <si>
    <t>Road Transport. License Plate Identifier. Identifier</t>
  </si>
  <si>
    <t>License Plate</t>
  </si>
  <si>
    <t>Vehicle registration number (WCO ID 167)</t>
  </si>
  <si>
    <t>The identifer for a specific vehicle</t>
  </si>
  <si>
    <t>Stowage. Details</t>
  </si>
  <si>
    <t>Stowage</t>
  </si>
  <si>
    <t>A location on board a means of transport where specified goods or transport equipment have been or are to be stowed.</t>
  </si>
  <si>
    <t>Cell Location, coded</t>
  </si>
  <si>
    <t>To identify a location on board a means of transport where specified goods or transport equipment have been or are to be stowed.</t>
  </si>
  <si>
    <t>Cell Location</t>
  </si>
  <si>
    <t>Description of a location on board a means of transport where specified goods or transport equipment have been or are to be stowed.</t>
  </si>
  <si>
    <t>Stowage. Measurement_ Dimension</t>
  </si>
  <si>
    <t>Associates any meaurements (including lengths, mass and volume) for this stowage.</t>
  </si>
  <si>
    <t>Transport Means. Details</t>
  </si>
  <si>
    <t>Conveyance</t>
  </si>
  <si>
    <t>The particular vehicle used for the transport of goods or persons.</t>
  </si>
  <si>
    <t>Transport Means. Journey Identifier. Identifier</t>
  </si>
  <si>
    <t>Journey</t>
  </si>
  <si>
    <t>Measurement</t>
  </si>
  <si>
    <t>Issuer</t>
  </si>
  <si>
    <t>Endorsement</t>
  </si>
  <si>
    <t>Information</t>
  </si>
  <si>
    <t>Allowance Charge</t>
  </si>
  <si>
    <t>Receipt Line</t>
  </si>
  <si>
    <t>Delivery</t>
  </si>
  <si>
    <t>Value</t>
  </si>
  <si>
    <t>Signatory</t>
  </si>
  <si>
    <t>An association to Delivery</t>
  </si>
  <si>
    <t>Information about Harzardous Goods Transit</t>
  </si>
  <si>
    <t>The identifier for a transport emergency card, describing the actions to be taken in an emergency in transporting the Hazardous Goods.  May be the identity number of a hazardous emergency response plan assigned by the appropriate authority.</t>
  </si>
  <si>
    <t>Amount</t>
  </si>
  <si>
    <t>Invoice</t>
  </si>
  <si>
    <t>Type</t>
  </si>
  <si>
    <t>Invoice Line</t>
  </si>
  <si>
    <t>Payment Terms</t>
  </si>
  <si>
    <t>Total</t>
  </si>
  <si>
    <t>1</t>
  </si>
  <si>
    <t>Received</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</si>
  <si>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</si>
  <si>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</si>
  <si>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</si>
  <si>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</si>
  <si>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</si>
  <si>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</si>
  <si>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</si>
  <si>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</si>
  <si>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</si>
  <si>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</si>
  <si>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</si>
  <si>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</si>
  <si>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</si>
  <si>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</si>
  <si>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</si>
  <si>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</si>
  <si>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</si>
  <si>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</si>
  <si>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</si>
  <si>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</si>
  <si>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</si>
  <si>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</si>
  <si>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</si>
  <si>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</si>
  <si>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</si>
  <si>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</si>
  <si>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</si>
  <si>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</si>
  <si>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</si>
  <si>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</si>
  <si>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</si>
  <si>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</si>
  <si>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Small Business Subset Account Response</t>
  </si>
  <si>
    <t>Small Business Subset Catalogue</t>
  </si>
  <si>
    <t>Required</t>
  </si>
  <si>
    <t>Information about a Shipment Stage</t>
  </si>
  <si>
    <t>The identifier for a Shipment Stage</t>
  </si>
  <si>
    <t>The method of transport used for a Shipment Stage</t>
  </si>
  <si>
    <t>The type of vehicle used for a Shipment Stage</t>
  </si>
  <si>
    <t>The direction of transit for a Shipment Stage</t>
  </si>
  <si>
    <t>An association to Transit Period</t>
  </si>
  <si>
    <t>An association to the Carrier</t>
  </si>
  <si>
    <t>Information about a Shipment</t>
  </si>
  <si>
    <t>The identifier for a Shipment</t>
  </si>
  <si>
    <t>The priority or level of service required for a Shipment expressed as a code</t>
  </si>
  <si>
    <t>The handling required for a Shipment expressed as a code</t>
  </si>
  <si>
    <t>Free form text describing Handling Instructions for a Shipment</t>
  </si>
  <si>
    <t>Free form text applying to a Shipment. This element may contain notes or any other similar information that is not contained explicitly in another structure.</t>
  </si>
  <si>
    <t>The total gross weight of a Shipment; the weight of the goods + packaging + transport equipment</t>
  </si>
  <si>
    <t>The total net weight of a Shipment; the weight of the goods + packaging</t>
  </si>
  <si>
    <t>The weight of the goods net of packaging and transport equipment</t>
  </si>
  <si>
    <t>The total volume of the goods in a Shipment + packaging</t>
  </si>
  <si>
    <t>The volume of a Shipment net of packaging and transport equipment</t>
  </si>
  <si>
    <t>An association to Transport Contact</t>
  </si>
  <si>
    <t>An association to Shipment Stage</t>
  </si>
  <si>
    <t>An association to Transport Equipment</t>
  </si>
  <si>
    <t>The identifier for the seal</t>
  </si>
  <si>
    <t>The type of party that issues and is responsible for a seal; expressed as a code</t>
  </si>
  <si>
    <t>Information about the condition of a seal</t>
  </si>
  <si>
    <t>The status of a seal expressed as a code</t>
  </si>
  <si>
    <t>Information about Transport Equipment; a piece of equipment used to transport goods</t>
  </si>
  <si>
    <t>The identifier for Transport Equipment</t>
  </si>
  <si>
    <t>An identifier for the type of provider for the Transport Equipment</t>
  </si>
  <si>
    <t>An identifier for the type of owner of a piece of Transport Equipment</t>
  </si>
  <si>
    <t>The size and type of a piece of Transport Equipment expressed as a code</t>
  </si>
  <si>
    <t>Registration</t>
  </si>
  <si>
    <t>Default is negative</t>
  </si>
  <si>
    <t>Previous</t>
  </si>
  <si>
    <t>Zone</t>
  </si>
  <si>
    <t>the party who makes - or on whose behalf - the export declaration - is made - and who is the owner of the goods or has similar right of disposal over them at the time when the declaration is accepted.</t>
  </si>
  <si>
    <t>Consignment. Consignor_ Party</t>
  </si>
  <si>
    <t>Consignor</t>
  </si>
  <si>
    <t>Consignor (WCO ID 71 and 72)</t>
  </si>
  <si>
    <t>the party consigning goods as stipulated in the transport contract by the party ordering transport.</t>
  </si>
  <si>
    <t>Consignment. Importer_ Party</t>
  </si>
  <si>
    <t>Importer</t>
  </si>
  <si>
    <t>Importer (WCO ID 39 and 40)</t>
  </si>
  <si>
    <t>the party who makes-or on whose behalf a Customs clearing agent or other authorized person makes- an import declaration. This may include a person who has possession of the goods or to whom the goods are consigned.</t>
  </si>
  <si>
    <t>Consignment. Carrier_ Party</t>
  </si>
  <si>
    <t>Transport Company, Shipping Line, NVOCC, Airline,  Haulier, Courier, Carrier (WCO ID 49 and 50)</t>
  </si>
  <si>
    <t>the party providing the transport of goods between named points.</t>
  </si>
  <si>
    <t>Consignment. Freight Forwarder_ Party</t>
  </si>
  <si>
    <t>Freight Forwarder</t>
  </si>
  <si>
    <t>Consolidator (WCO ID 192 AND 193)</t>
  </si>
  <si>
    <t>the party combining individual smaller consignments into a single larger shipment (so called consolidated shipment) that is sent to a counterpart who mirrors the consolidator's activity by dividing the consolidated consignment into its original components.</t>
  </si>
  <si>
    <t>Consignment. Notify_ Party</t>
  </si>
  <si>
    <t>Notify</t>
  </si>
  <si>
    <t>WCO ID 57 and 58</t>
  </si>
  <si>
    <t>the party to be notified.</t>
  </si>
  <si>
    <t>Consignment. Original Despatch_ Party</t>
  </si>
  <si>
    <t>Original Despatch</t>
  </si>
  <si>
    <t>Consignment. Final Delivery_ Party</t>
  </si>
  <si>
    <t>Final Delivery</t>
  </si>
  <si>
    <t>Consignment. Original Departure_ Country</t>
  </si>
  <si>
    <t>Original Departure</t>
  </si>
  <si>
    <t>Country of origin (WCO ID 062)</t>
  </si>
  <si>
    <t>the country from which the goods are originally exported without any commercial transaction taken place in intermediate countries.</t>
  </si>
  <si>
    <t>3206 and 3207</t>
  </si>
  <si>
    <t>Consignment. Final Destination_ Country</t>
  </si>
  <si>
    <t>Final Destination</t>
  </si>
  <si>
    <t>Ultimate Destination Country, Country of Final Arrival, Country of Destination</t>
  </si>
  <si>
    <t>Name of the country to which the goods are to be delivered to the final consignee or buyer.</t>
  </si>
  <si>
    <t>3216 and 3217</t>
  </si>
  <si>
    <t>Consignment. Transit_ Country</t>
  </si>
  <si>
    <t>Country(ies) of routing (WCO ID 064)</t>
  </si>
  <si>
    <t>the countries through which goods or passengers are routed between the country of original departure and final destination.</t>
  </si>
  <si>
    <t>3263</t>
  </si>
  <si>
    <t>Consignment. Original Despatch_ Transportation Service</t>
  </si>
  <si>
    <t>Transportation Service</t>
  </si>
  <si>
    <t>The service for pick-up from the consignor under the transport contract.</t>
  </si>
  <si>
    <t>"Door-to-door", "Pier-to-door"</t>
  </si>
  <si>
    <t>Consignment. Final Delivery_ Transportation Service</t>
  </si>
  <si>
    <t>The service for delivery to the consignee under the transport contract.</t>
  </si>
  <si>
    <t>Consignment. Delivery Terms</t>
  </si>
  <si>
    <t>Trade Terms, INCOTERMS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</si>
</sst>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s>
  <fonts count="5">
    <font>
      <sz val="10"/>
      <name val="Arial"/>
      <family val="0"/>
    </font>
    <font>
      <u val="single"/>
      <sz val="10"/>
      <color indexed="12"/>
      <name val="Arial"/>
      <family val="0"/>
    </font>
    <font>
      <u val="single"/>
      <sz val="10"/>
      <color indexed="36"/>
      <name val="Arial"/>
      <family val="0"/>
    </font>
    <font>
      <b/>
      <sz val="10"/>
      <name val="Arial"/>
      <family val="0"/>
    </font>
    <font>
      <b/>
      <sz val="8"/>
      <name val="Arial"/>
      <family val="2"/>
    </font>
  </fonts>
  <fills count="11">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2"/>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0" fillId="0" borderId="0" xfId="0" applyFont="1" applyAlignment="1">
      <alignment horizontal="center"/>
    </xf>
    <xf numFmtId="0" fontId="3" fillId="2" borderId="1" xfId="0" applyFont="1" applyFill="1" applyBorder="1" applyAlignment="1">
      <alignment horizontal="center" wrapText="1"/>
    </xf>
    <xf numFmtId="0" fontId="3" fillId="3" borderId="1" xfId="0" applyFont="1" applyFill="1" applyBorder="1" applyAlignment="1">
      <alignment horizontal="center" wrapText="1"/>
    </xf>
    <xf numFmtId="49" fontId="3" fillId="3" borderId="1" xfId="0" applyNumberFormat="1" applyFont="1" applyFill="1" applyBorder="1" applyAlignment="1">
      <alignment horizontal="center" wrapText="1"/>
    </xf>
    <xf numFmtId="0" fontId="3" fillId="3" borderId="1" xfId="0" applyFont="1" applyFill="1" applyBorder="1" applyAlignment="1">
      <alignment wrapText="1"/>
    </xf>
    <xf numFmtId="49" fontId="3" fillId="3" borderId="1" xfId="0" applyNumberFormat="1" applyFont="1" applyFill="1" applyBorder="1" applyAlignment="1">
      <alignment wrapText="1"/>
    </xf>
    <xf numFmtId="49" fontId="3" fillId="2" borderId="1" xfId="0" applyNumberFormat="1" applyFont="1" applyFill="1" applyBorder="1" applyAlignment="1">
      <alignment wrapText="1"/>
    </xf>
    <xf numFmtId="49" fontId="3" fillId="2" borderId="1" xfId="0" applyNumberFormat="1" applyFont="1" applyFill="1" applyBorder="1" applyAlignment="1">
      <alignment horizontal="center" wrapText="1"/>
    </xf>
    <xf numFmtId="0" fontId="0" fillId="0" borderId="0" xfId="0" applyFont="1" applyBorder="1" applyAlignment="1">
      <alignment/>
    </xf>
    <xf numFmtId="0" fontId="0" fillId="0" borderId="0" xfId="0" applyFont="1" applyAlignment="1">
      <alignment/>
    </xf>
    <xf numFmtId="49" fontId="0" fillId="4" borderId="0" xfId="0" applyNumberFormat="1" applyFont="1" applyFill="1" applyBorder="1" applyAlignment="1">
      <alignment vertical="top" wrapText="1"/>
    </xf>
    <xf numFmtId="0" fontId="0" fillId="4" borderId="0" xfId="0" applyFont="1" applyFill="1" applyBorder="1" applyAlignment="1">
      <alignment vertical="top" wrapText="1"/>
    </xf>
    <xf numFmtId="0" fontId="0" fillId="4" borderId="0" xfId="0" applyFont="1" applyFill="1" applyBorder="1" applyAlignment="1" applyProtection="1">
      <alignment vertical="top" wrapText="1"/>
      <protection locked="0"/>
    </xf>
    <xf numFmtId="0" fontId="0" fillId="4" borderId="0" xfId="0" applyFont="1" applyFill="1" applyBorder="1" applyAlignment="1" applyProtection="1">
      <alignment horizontal="right" wrapText="1"/>
      <protection locked="0"/>
    </xf>
    <xf numFmtId="0" fontId="0" fillId="4" borderId="0" xfId="0" applyFont="1" applyFill="1" applyBorder="1" applyAlignment="1">
      <alignment horizontal="left" vertical="top" wrapText="1"/>
    </xf>
    <xf numFmtId="0" fontId="0" fillId="0" borderId="0" xfId="0" applyFont="1" applyAlignment="1">
      <alignment vertical="center"/>
    </xf>
    <xf numFmtId="0" fontId="0" fillId="0" borderId="0" xfId="0" applyFont="1" applyAlignment="1">
      <alignment vertical="center" wrapText="1"/>
    </xf>
    <xf numFmtId="49" fontId="0" fillId="0" borderId="0" xfId="0" applyNumberFormat="1" applyFont="1" applyBorder="1" applyAlignment="1">
      <alignment/>
    </xf>
    <xf numFmtId="0" fontId="0" fillId="0" borderId="0" xfId="0" applyFont="1" applyFill="1" applyBorder="1" applyAlignment="1">
      <alignment vertical="center" wrapText="1"/>
    </xf>
    <xf numFmtId="0" fontId="0" fillId="0" borderId="0" xfId="0" applyFont="1" applyBorder="1" applyAlignment="1" quotePrefix="1">
      <alignment horizontal="right"/>
    </xf>
    <xf numFmtId="0" fontId="0" fillId="0" borderId="0" xfId="0" applyFont="1" applyFill="1" applyBorder="1" applyAlignment="1">
      <alignment/>
    </xf>
    <xf numFmtId="0" fontId="0" fillId="4" borderId="0" xfId="0" applyFont="1" applyFill="1" applyAlignment="1">
      <alignment vertical="top" wrapText="1"/>
    </xf>
    <xf numFmtId="49" fontId="0" fillId="4" borderId="0" xfId="0" applyNumberFormat="1" applyFont="1" applyFill="1" applyAlignment="1">
      <alignment vertical="top" wrapText="1"/>
    </xf>
    <xf numFmtId="0" fontId="0" fillId="4" borderId="0" xfId="0" applyFont="1" applyFill="1" applyAlignment="1" applyProtection="1">
      <alignment vertical="top" wrapText="1"/>
      <protection locked="0"/>
    </xf>
    <xf numFmtId="0" fontId="0" fillId="4" borderId="0" xfId="0" applyFont="1" applyFill="1" applyAlignment="1">
      <alignment horizontal="left" vertical="top" wrapText="1"/>
    </xf>
    <xf numFmtId="49" fontId="0" fillId="4" borderId="0" xfId="0" applyNumberFormat="1" applyFont="1" applyFill="1" applyAlignment="1" quotePrefix="1">
      <alignment horizontal="right" vertical="top" wrapText="1"/>
    </xf>
    <xf numFmtId="0" fontId="0" fillId="0" borderId="0" xfId="0" applyFont="1" applyFill="1" applyAlignment="1">
      <alignment/>
    </xf>
    <xf numFmtId="49" fontId="0" fillId="0" borderId="0" xfId="0" applyNumberFormat="1" applyFont="1" applyAlignment="1">
      <alignment/>
    </xf>
    <xf numFmtId="0" fontId="0" fillId="0" borderId="0" xfId="0" applyFont="1" applyAlignment="1">
      <alignment wrapText="1"/>
    </xf>
    <xf numFmtId="0" fontId="0" fillId="0" borderId="0" xfId="0" applyFont="1" applyAlignment="1" quotePrefix="1">
      <alignment horizontal="right"/>
    </xf>
    <xf numFmtId="0" fontId="0" fillId="0" borderId="0" xfId="0" applyFont="1" applyFill="1" applyAlignment="1">
      <alignment vertical="center"/>
    </xf>
    <xf numFmtId="49" fontId="0" fillId="0" borderId="0" xfId="0" applyNumberFormat="1" applyFont="1" applyFill="1" applyAlignment="1">
      <alignment/>
    </xf>
    <xf numFmtId="0" fontId="0" fillId="0" borderId="0" xfId="0" applyFont="1" applyFill="1" applyAlignment="1">
      <alignment wrapText="1"/>
    </xf>
    <xf numFmtId="0" fontId="0" fillId="0" borderId="0" xfId="0" applyFont="1" applyFill="1" applyAlignment="1" quotePrefix="1">
      <alignment horizontal="right"/>
    </xf>
    <xf numFmtId="0" fontId="0" fillId="0" borderId="0" xfId="0" applyFont="1" applyBorder="1" applyAlignment="1">
      <alignment wrapText="1"/>
    </xf>
    <xf numFmtId="0" fontId="0" fillId="5" borderId="0" xfId="0" applyFont="1" applyFill="1" applyBorder="1" applyAlignment="1">
      <alignment vertical="top" wrapText="1"/>
    </xf>
    <xf numFmtId="0" fontId="0" fillId="5" borderId="0" xfId="0" applyFont="1" applyFill="1" applyAlignment="1">
      <alignment vertical="top" wrapText="1"/>
    </xf>
    <xf numFmtId="0" fontId="0" fillId="6" borderId="0" xfId="0" applyFont="1" applyFill="1" applyAlignment="1">
      <alignment vertical="top" wrapText="1"/>
    </xf>
    <xf numFmtId="49" fontId="0" fillId="5" borderId="0" xfId="0" applyNumberFormat="1" applyFont="1" applyFill="1" applyBorder="1" applyAlignment="1">
      <alignment vertical="top" wrapText="1"/>
    </xf>
    <xf numFmtId="0" fontId="0" fillId="5" borderId="0" xfId="0" applyFont="1" applyFill="1" applyAlignment="1" applyProtection="1">
      <alignment vertical="top" wrapText="1"/>
      <protection locked="0"/>
    </xf>
    <xf numFmtId="0" fontId="0" fillId="5" borderId="0" xfId="0" applyFont="1" applyFill="1" applyAlignment="1">
      <alignment horizontal="left" vertical="top" wrapText="1"/>
    </xf>
    <xf numFmtId="49" fontId="0" fillId="5" borderId="0" xfId="0" applyNumberFormat="1" applyFont="1" applyFill="1" applyAlignment="1">
      <alignment horizontal="right" vertical="top" wrapText="1"/>
    </xf>
    <xf numFmtId="0" fontId="0" fillId="7" borderId="0" xfId="0" applyFont="1" applyFill="1" applyAlignment="1" applyProtection="1">
      <alignment vertical="top" wrapText="1"/>
      <protection locked="0"/>
    </xf>
    <xf numFmtId="0" fontId="0" fillId="5" borderId="0" xfId="0" applyFont="1" applyFill="1" applyAlignment="1" applyProtection="1">
      <alignment horizontal="right" vertical="top" wrapText="1"/>
      <protection locked="0"/>
    </xf>
    <xf numFmtId="49" fontId="0" fillId="5" borderId="0" xfId="0" applyNumberFormat="1" applyFont="1" applyFill="1" applyAlignment="1">
      <alignment vertical="top" wrapText="1"/>
    </xf>
    <xf numFmtId="49" fontId="0" fillId="5" borderId="0" xfId="0" applyNumberFormat="1" applyFont="1" applyFill="1" applyAlignment="1" quotePrefix="1">
      <alignment horizontal="right" vertical="top" wrapText="1"/>
    </xf>
    <xf numFmtId="0" fontId="0" fillId="0" borderId="0" xfId="0" applyFont="1" applyBorder="1" applyAlignment="1">
      <alignment vertical="top" wrapText="1"/>
    </xf>
    <xf numFmtId="0" fontId="0" fillId="5" borderId="0" xfId="0" applyFont="1" applyFill="1" applyAlignment="1" applyProtection="1" quotePrefix="1">
      <alignment horizontal="right" vertical="top" wrapText="1"/>
      <protection locked="0"/>
    </xf>
    <xf numFmtId="0" fontId="0" fillId="8" borderId="0" xfId="0" applyFont="1" applyFill="1" applyAlignment="1">
      <alignment vertical="top" wrapText="1"/>
    </xf>
    <xf numFmtId="0" fontId="0" fillId="0" borderId="0" xfId="0" applyFont="1" applyAlignment="1">
      <alignment vertical="top" wrapText="1"/>
    </xf>
    <xf numFmtId="0" fontId="0" fillId="0" borderId="0" xfId="0" applyFont="1" applyBorder="1" applyAlignment="1">
      <alignment horizontal="right"/>
    </xf>
    <xf numFmtId="0" fontId="0" fillId="9" borderId="0" xfId="0" applyFont="1" applyFill="1" applyAlignment="1">
      <alignment vertical="top" wrapText="1"/>
    </xf>
    <xf numFmtId="0" fontId="0" fillId="0" borderId="0" xfId="0" applyFont="1" applyFill="1" applyAlignment="1">
      <alignment vertical="center" wrapText="1"/>
    </xf>
    <xf numFmtId="49" fontId="0" fillId="0" borderId="0" xfId="0" applyNumberFormat="1" applyFont="1" applyFill="1" applyBorder="1" applyAlignment="1">
      <alignment/>
    </xf>
    <xf numFmtId="0" fontId="0" fillId="0" borderId="0" xfId="0" applyFont="1" applyFill="1" applyBorder="1" applyAlignment="1" quotePrefix="1">
      <alignment horizontal="right"/>
    </xf>
    <xf numFmtId="0" fontId="0" fillId="0" borderId="0" xfId="0" applyFont="1" applyFill="1" applyBorder="1" applyAlignment="1">
      <alignment wrapText="1"/>
    </xf>
    <xf numFmtId="0" fontId="0" fillId="4" borderId="0" xfId="0" applyFont="1" applyFill="1" applyBorder="1" applyAlignment="1">
      <alignment horizontal="right" wrapText="1"/>
    </xf>
    <xf numFmtId="0" fontId="0" fillId="6" borderId="0" xfId="0" applyFont="1" applyFill="1" applyBorder="1" applyAlignment="1">
      <alignment vertical="top" wrapText="1"/>
    </xf>
    <xf numFmtId="0" fontId="0" fillId="5" borderId="0" xfId="0" applyFont="1" applyFill="1" applyBorder="1" applyAlignment="1" applyProtection="1">
      <alignment vertical="top" wrapText="1"/>
      <protection locked="0"/>
    </xf>
    <xf numFmtId="0" fontId="0" fillId="5" borderId="0" xfId="0" applyFont="1" applyFill="1" applyBorder="1" applyAlignment="1">
      <alignment horizontal="left" vertical="top" wrapText="1"/>
    </xf>
    <xf numFmtId="0" fontId="0" fillId="5" borderId="0" xfId="0" applyFont="1" applyFill="1" applyBorder="1" applyAlignment="1" applyProtection="1">
      <alignment horizontal="right" vertical="top" wrapText="1"/>
      <protection locked="0"/>
    </xf>
    <xf numFmtId="0" fontId="0" fillId="0" borderId="0" xfId="0" applyFont="1" applyAlignment="1">
      <alignment horizontal="right"/>
    </xf>
    <xf numFmtId="0" fontId="0" fillId="0" borderId="0" xfId="0" applyFont="1" applyAlignment="1">
      <alignment horizontal="center"/>
    </xf>
    <xf numFmtId="0" fontId="0" fillId="4" borderId="0" xfId="0" applyFont="1" applyFill="1" applyAlignment="1" applyProtection="1" quotePrefix="1">
      <alignment horizontal="right" vertical="top" wrapText="1"/>
      <protection locked="0"/>
    </xf>
    <xf numFmtId="0" fontId="0" fillId="10" borderId="0" xfId="0" applyFont="1" applyFill="1" applyBorder="1" applyAlignment="1">
      <alignment vertical="top" wrapText="1"/>
    </xf>
    <xf numFmtId="0" fontId="3" fillId="10" borderId="0" xfId="0" applyFont="1" applyFill="1" applyBorder="1" applyAlignment="1">
      <alignment vertical="top" wrapText="1"/>
    </xf>
    <xf numFmtId="49" fontId="3" fillId="10" borderId="0" xfId="0" applyNumberFormat="1" applyFont="1" applyFill="1" applyBorder="1" applyAlignment="1">
      <alignment horizontal="left" vertical="top" wrapText="1"/>
    </xf>
    <xf numFmtId="49" fontId="0" fillId="10" borderId="0" xfId="0" applyNumberFormat="1" applyFont="1" applyFill="1" applyBorder="1" applyAlignment="1">
      <alignment vertical="top" wrapText="1"/>
    </xf>
    <xf numFmtId="0" fontId="0" fillId="10" borderId="0" xfId="0" applyFont="1" applyFill="1" applyBorder="1" applyAlignment="1">
      <alignment horizontal="left" vertical="top"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xf>
    <xf numFmtId="0" fontId="0" fillId="0" borderId="0" xfId="0" applyFont="1" applyFill="1" applyBorder="1" applyAlignment="1">
      <alignment/>
    </xf>
    <xf numFmtId="49" fontId="0" fillId="0" borderId="0" xfId="0" applyNumberFormat="1" applyFont="1" applyBorder="1" applyAlignment="1">
      <alignment/>
    </xf>
    <xf numFmtId="0" fontId="0" fillId="0" borderId="0" xfId="0" applyFont="1" applyBorder="1" applyAlignment="1">
      <alignment wrapText="1"/>
    </xf>
    <xf numFmtId="0" fontId="0" fillId="0" borderId="0" xfId="0" applyFont="1" applyBorder="1" applyAlignment="1" quotePrefix="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M383"/>
  <sheetViews>
    <sheetView tabSelected="1" workbookViewId="0" topLeftCell="A209">
      <selection activeCell="A217" sqref="A217"/>
    </sheetView>
  </sheetViews>
  <sheetFormatPr defaultColWidth="9.140625" defaultRowHeight="12.75"/>
  <cols>
    <col min="1" max="1" width="26.140625" style="1" customWidth="1"/>
    <col min="2" max="2" width="40.00390625" style="3" customWidth="1"/>
    <col min="3" max="3" width="11.7109375" style="1" customWidth="1"/>
    <col min="4" max="4" width="26.421875" style="1" customWidth="1"/>
    <col min="5" max="5" width="16.421875" style="1" customWidth="1"/>
    <col min="6" max="6" width="17.57421875" style="1" customWidth="1"/>
    <col min="7" max="7" width="21.28125" style="1" customWidth="1"/>
    <col min="8" max="8" width="35.8515625" style="1" customWidth="1"/>
    <col min="9" max="9" width="11.7109375" style="1" customWidth="1"/>
    <col min="10" max="10" width="21.7109375" style="1" customWidth="1"/>
    <col min="11" max="11" width="34.28125" style="1" customWidth="1"/>
    <col min="12" max="13" width="11.7109375" style="1" customWidth="1"/>
    <col min="14" max="14" width="23.00390625" style="1" customWidth="1"/>
    <col min="15" max="15" width="5.00390625" style="2" customWidth="1"/>
    <col min="16" max="16" width="9.28125" style="1" customWidth="1"/>
    <col min="17" max="17" width="77.28125" style="3" customWidth="1"/>
    <col min="18" max="18" width="22.28125" style="1" customWidth="1"/>
    <col min="19" max="19" width="10.8515625" style="1" customWidth="1"/>
    <col min="20" max="20" width="8.7109375" style="1" customWidth="1"/>
    <col min="21" max="21" width="47.7109375" style="1" customWidth="1"/>
    <col min="22" max="22" width="23.140625" style="4" customWidth="1"/>
    <col min="23" max="23" width="14.421875" style="1" customWidth="1"/>
    <col min="24" max="31" width="11.7109375" style="1" customWidth="1"/>
    <col min="32" max="32" width="18.28125" style="1" customWidth="1"/>
    <col min="33" max="16384" width="11.7109375" style="1" customWidth="1"/>
  </cols>
  <sheetData>
    <row r="1" spans="1:165" s="13" customFormat="1" ht="76.5">
      <c r="A1" s="5" t="s">
        <v>634</v>
      </c>
      <c r="B1" s="5" t="s">
        <v>635</v>
      </c>
      <c r="C1" s="6" t="s">
        <v>636</v>
      </c>
      <c r="D1" s="7" t="s">
        <v>637</v>
      </c>
      <c r="E1" s="8" t="s">
        <v>638</v>
      </c>
      <c r="F1" s="9" t="s">
        <v>639</v>
      </c>
      <c r="G1" s="6" t="s">
        <v>640</v>
      </c>
      <c r="H1" s="6" t="s">
        <v>641</v>
      </c>
      <c r="I1" s="6" t="s">
        <v>642</v>
      </c>
      <c r="J1" s="6" t="s">
        <v>643</v>
      </c>
      <c r="K1" s="6" t="s">
        <v>644</v>
      </c>
      <c r="L1" s="6" t="s">
        <v>645</v>
      </c>
      <c r="M1" s="8" t="s">
        <v>646</v>
      </c>
      <c r="N1" s="6" t="s">
        <v>647</v>
      </c>
      <c r="O1" s="7" t="s">
        <v>648</v>
      </c>
      <c r="P1" s="6" t="s">
        <v>649</v>
      </c>
      <c r="Q1" s="9" t="s">
        <v>650</v>
      </c>
      <c r="R1" s="10" t="s">
        <v>651</v>
      </c>
      <c r="S1" s="10" t="s">
        <v>652</v>
      </c>
      <c r="T1" s="10" t="s">
        <v>653</v>
      </c>
      <c r="U1" s="11" t="s">
        <v>654</v>
      </c>
      <c r="V1" s="11" t="s">
        <v>655</v>
      </c>
      <c r="W1" s="5" t="s">
        <v>656</v>
      </c>
      <c r="X1" s="5" t="s">
        <v>657</v>
      </c>
      <c r="Y1" s="5" t="s">
        <v>658</v>
      </c>
      <c r="Z1" s="5" t="s">
        <v>659</v>
      </c>
      <c r="AA1" s="5" t="s">
        <v>660</v>
      </c>
      <c r="AB1" s="5" t="s">
        <v>661</v>
      </c>
      <c r="AC1" s="5" t="s">
        <v>662</v>
      </c>
      <c r="AD1" s="5" t="s">
        <v>663</v>
      </c>
      <c r="AE1" s="5" t="s">
        <v>664</v>
      </c>
      <c r="AF1" s="10" t="s">
        <v>665</v>
      </c>
      <c r="AG1" s="10" t="s">
        <v>666</v>
      </c>
      <c r="AH1" s="10" t="s">
        <v>667</v>
      </c>
      <c r="AI1" s="10" t="s">
        <v>439</v>
      </c>
      <c r="AJ1" s="10" t="s">
        <v>440</v>
      </c>
      <c r="AK1" s="10" t="s">
        <v>441</v>
      </c>
      <c r="AL1" s="10" t="s">
        <v>442</v>
      </c>
      <c r="AM1" s="10" t="s">
        <v>443</v>
      </c>
      <c r="AN1" s="10" t="s">
        <v>444</v>
      </c>
      <c r="AO1" s="10" t="s">
        <v>445</v>
      </c>
      <c r="AP1" s="10" t="s">
        <v>446</v>
      </c>
      <c r="AQ1" s="10" t="s">
        <v>447</v>
      </c>
      <c r="AR1" s="10" t="s">
        <v>126</v>
      </c>
      <c r="AS1" s="10" t="s">
        <v>448</v>
      </c>
      <c r="AT1" s="10" t="s">
        <v>127</v>
      </c>
      <c r="AU1" s="10" t="s">
        <v>449</v>
      </c>
      <c r="AV1" s="10" t="s">
        <v>450</v>
      </c>
      <c r="AW1" s="10" t="s">
        <v>128</v>
      </c>
      <c r="AX1" s="10" t="s">
        <v>129</v>
      </c>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row>
    <row r="2" spans="1:164" s="13" customFormat="1" ht="25.5">
      <c r="A2" s="14" t="str">
        <f>SUBSTITUTE(SUBSTITUTE(CONCATENATE(IF(C2="","",CONCATENATE(C2,"")),"",D2)," ",""),"'","")</f>
        <v>AirTransport</v>
      </c>
      <c r="B2" s="14" t="s">
        <v>297</v>
      </c>
      <c r="C2" s="15"/>
      <c r="D2" s="15" t="s">
        <v>298</v>
      </c>
      <c r="E2" s="15"/>
      <c r="F2" s="15"/>
      <c r="G2" s="15"/>
      <c r="H2" s="15"/>
      <c r="I2" s="15"/>
      <c r="J2" s="15"/>
      <c r="K2" s="15"/>
      <c r="L2" s="15"/>
      <c r="M2" s="15"/>
      <c r="N2" s="15"/>
      <c r="O2" s="14"/>
      <c r="P2" s="15" t="s">
        <v>328</v>
      </c>
      <c r="Q2" s="16" t="s">
        <v>299</v>
      </c>
      <c r="R2" s="16"/>
      <c r="S2" s="16"/>
      <c r="T2" s="17" t="s">
        <v>144</v>
      </c>
      <c r="U2" s="18"/>
      <c r="V2" s="14"/>
      <c r="W2" s="15" t="s">
        <v>224</v>
      </c>
      <c r="X2" s="15"/>
      <c r="Y2" s="15"/>
      <c r="Z2" s="15"/>
      <c r="AA2" s="15"/>
      <c r="AB2" s="15"/>
      <c r="AC2" s="15"/>
      <c r="AD2" s="15"/>
      <c r="AE2" s="15"/>
      <c r="AF2" s="15"/>
      <c r="AG2" s="15"/>
      <c r="AH2" s="15"/>
      <c r="AI2" s="15"/>
      <c r="AJ2" s="15"/>
      <c r="AK2" s="15" t="s">
        <v>322</v>
      </c>
      <c r="AL2" s="15"/>
      <c r="AM2" s="15"/>
      <c r="AN2" s="15"/>
      <c r="AO2" s="15"/>
      <c r="AP2" s="15"/>
      <c r="AQ2" s="15"/>
      <c r="AR2" s="15"/>
      <c r="AS2" s="15"/>
      <c r="AT2" s="15"/>
      <c r="AU2" s="15"/>
      <c r="AV2" s="15"/>
      <c r="AW2" s="15"/>
      <c r="AX2" s="15"/>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row>
    <row r="3" spans="1:164" s="13" customFormat="1" ht="25.5">
      <c r="A3" s="19" t="str">
        <f>SUBSTITUTE(SUBSTITUTE(CONCATENATE(IF(E3="Globally Unique","GU",E3),IF(G3&lt;&gt;I3,H3,F3),CONCATENATE(IF(I3="Identifier","ID",IF(I3="Text","",I3))))," ",""),"'","")</f>
        <v>AircraftID</v>
      </c>
      <c r="B3" s="20" t="s">
        <v>300</v>
      </c>
      <c r="C3" s="12"/>
      <c r="D3" s="12" t="s">
        <v>298</v>
      </c>
      <c r="E3" s="12"/>
      <c r="F3" s="12" t="s">
        <v>301</v>
      </c>
      <c r="G3" s="12" t="s">
        <v>329</v>
      </c>
      <c r="H3" s="13" t="str">
        <f>IF(F3&lt;&gt;"",CONCATENATE(F3," ",G3),G3)</f>
        <v>Aircraft Identifier</v>
      </c>
      <c r="I3" s="12" t="s">
        <v>329</v>
      </c>
      <c r="J3" s="12"/>
      <c r="K3" s="13" t="str">
        <f>IF(J3&lt;&gt;"",CONCATENATE(J3,"_ ",I3,". Type"),CONCATENATE(I3,". Type"))</f>
        <v>Identifier. Type</v>
      </c>
      <c r="L3" s="12"/>
      <c r="M3" s="12"/>
      <c r="N3" s="12"/>
      <c r="O3" s="21" t="s">
        <v>632</v>
      </c>
      <c r="P3" s="12" t="s">
        <v>330</v>
      </c>
      <c r="Q3" s="22" t="s">
        <v>302</v>
      </c>
      <c r="R3" s="12"/>
      <c r="S3" s="12">
        <v>8213</v>
      </c>
      <c r="T3" s="23" t="s">
        <v>144</v>
      </c>
      <c r="U3" s="12"/>
      <c r="V3" s="12"/>
      <c r="W3" s="12" t="s">
        <v>224</v>
      </c>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row>
    <row r="4" spans="1:169" s="13" customFormat="1" ht="25.5">
      <c r="A4" s="14" t="str">
        <f>SUBSTITUTE(SUBSTITUTE(CONCATENATE(IF(C4="","",CONCATENATE(C4,"")),"",D4)," ",""),"'","")</f>
        <v>CertificateOfOriginApplication</v>
      </c>
      <c r="B4" s="14" t="s">
        <v>122</v>
      </c>
      <c r="C4" s="25"/>
      <c r="D4" s="25" t="s">
        <v>89</v>
      </c>
      <c r="E4" s="25"/>
      <c r="F4" s="25"/>
      <c r="G4" s="25"/>
      <c r="H4" s="25"/>
      <c r="I4" s="25"/>
      <c r="J4" s="25"/>
      <c r="K4" s="25"/>
      <c r="L4" s="25"/>
      <c r="M4" s="25"/>
      <c r="N4" s="25"/>
      <c r="O4" s="26"/>
      <c r="P4" s="25" t="s">
        <v>328</v>
      </c>
      <c r="Q4" s="27" t="s">
        <v>121</v>
      </c>
      <c r="R4" s="27"/>
      <c r="S4" s="28"/>
      <c r="T4" s="29" t="s">
        <v>144</v>
      </c>
      <c r="U4" s="25"/>
      <c r="V4" s="25"/>
      <c r="W4" s="25" t="s">
        <v>224</v>
      </c>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row>
    <row r="5" spans="1:23" s="13" customFormat="1" ht="25.5">
      <c r="A5" s="19" t="str">
        <f>SUBSTITUTE(SUBSTITUTE(CONCATENATE(IF(E5="Globally Unique","GU",E5),IF(G5&lt;&gt;I5,H5,F5),CONCATENATE(IF(I5="Identifier","ID",IF(I5="Text","",I5))))," ",""),"'","")</f>
        <v>ReferenceID</v>
      </c>
      <c r="B5" s="19" t="s">
        <v>120</v>
      </c>
      <c r="D5" s="13" t="s">
        <v>89</v>
      </c>
      <c r="G5" s="13" t="s">
        <v>133</v>
      </c>
      <c r="H5" s="13" t="str">
        <f aca="true" t="shared" si="0" ref="H5:H10">IF(F5&lt;&gt;"",CONCATENATE(F5," ",G5),G5)</f>
        <v>Reference</v>
      </c>
      <c r="I5" s="13" t="s">
        <v>329</v>
      </c>
      <c r="K5" s="13" t="str">
        <f aca="true" t="shared" si="1" ref="K5:K10">IF(J5&lt;&gt;"",CONCATENATE(J5,"_ ",I5,". Type"),CONCATENATE(I5,". Type"))</f>
        <v>Identifier. Type</v>
      </c>
      <c r="O5" s="31">
        <v>1</v>
      </c>
      <c r="P5" s="13" t="s">
        <v>330</v>
      </c>
      <c r="Q5" s="32" t="s">
        <v>119</v>
      </c>
      <c r="T5" s="33" t="s">
        <v>144</v>
      </c>
      <c r="W5" s="13" t="s">
        <v>224</v>
      </c>
    </row>
    <row r="6" spans="1:23" s="13" customFormat="1" ht="12.75">
      <c r="A6" s="19" t="str">
        <f>SUBSTITUTE(SUBSTITUTE(CONCATENATE(IF(E6="Globally Unique","GU",E6),IF(G6&lt;&gt;I6,H6,F6),CONCATENATE(IF(I6="Identifier","ID",IF(I6="Text","",I6))))," ",""),"'","")</f>
        <v>CertificateType</v>
      </c>
      <c r="B6" s="19" t="s">
        <v>118</v>
      </c>
      <c r="D6" s="13" t="s">
        <v>89</v>
      </c>
      <c r="E6" s="13" t="s">
        <v>117</v>
      </c>
      <c r="G6" s="13" t="s">
        <v>628</v>
      </c>
      <c r="H6" s="13" t="str">
        <f t="shared" si="0"/>
        <v>Type</v>
      </c>
      <c r="I6" s="13" t="s">
        <v>145</v>
      </c>
      <c r="K6" s="13" t="str">
        <f t="shared" si="1"/>
        <v>Text. Type</v>
      </c>
      <c r="O6" s="31">
        <v>1</v>
      </c>
      <c r="P6" s="13" t="s">
        <v>330</v>
      </c>
      <c r="Q6" s="32" t="s">
        <v>116</v>
      </c>
      <c r="T6" s="33" t="s">
        <v>144</v>
      </c>
      <c r="W6" s="13" t="s">
        <v>224</v>
      </c>
    </row>
    <row r="7" spans="1:23" s="30" customFormat="1" ht="12.75">
      <c r="A7" s="34" t="str">
        <f>SUBSTITUTE(SUBSTITUTE(CONCATENATE(IF(E7="Globally Unique","GU",E7),IF(G7&lt;&gt;I7,H7,F7),CONCATENATE(IF(I7="Identifier","ID",IF(I7="Text","",I7))))," ",""),"'","")</f>
        <v>StatusCode</v>
      </c>
      <c r="B7" s="34" t="s">
        <v>115</v>
      </c>
      <c r="D7" s="30" t="s">
        <v>89</v>
      </c>
      <c r="G7" s="30" t="s">
        <v>223</v>
      </c>
      <c r="H7" s="30" t="str">
        <f t="shared" si="0"/>
        <v>Status</v>
      </c>
      <c r="I7" s="30" t="s">
        <v>142</v>
      </c>
      <c r="K7" s="30" t="str">
        <f t="shared" si="1"/>
        <v>Code. Type</v>
      </c>
      <c r="O7" s="35" t="s">
        <v>325</v>
      </c>
      <c r="P7" s="30" t="s">
        <v>330</v>
      </c>
      <c r="Q7" s="36" t="s">
        <v>114</v>
      </c>
      <c r="T7" s="37" t="s">
        <v>144</v>
      </c>
      <c r="W7" s="30" t="s">
        <v>224</v>
      </c>
    </row>
    <row r="8" spans="1:23" s="13" customFormat="1" ht="38.25">
      <c r="A8" s="19" t="str">
        <f>SUBSTITUTE(SUBSTITUTE(CONCATENATE(IF(E8="Globally Unique","GU",E8),IF(G8&lt;&gt;I8,H8,F8),CONCATENATE(IF(I8="Identifier","ID",IF(I8="Text","",I8))))," ",""),"'","")</f>
        <v>OriginalJobID</v>
      </c>
      <c r="B8" s="19" t="s">
        <v>113</v>
      </c>
      <c r="D8" s="13" t="s">
        <v>89</v>
      </c>
      <c r="F8" s="13" t="s">
        <v>125</v>
      </c>
      <c r="G8" s="13" t="s">
        <v>146</v>
      </c>
      <c r="H8" s="13" t="str">
        <f t="shared" si="0"/>
        <v>Original Job</v>
      </c>
      <c r="I8" s="13" t="s">
        <v>329</v>
      </c>
      <c r="K8" s="13" t="str">
        <f t="shared" si="1"/>
        <v>Identifier. Type</v>
      </c>
      <c r="O8" s="31" t="s">
        <v>632</v>
      </c>
      <c r="P8" s="13" t="s">
        <v>330</v>
      </c>
      <c r="Q8" s="38" t="s">
        <v>112</v>
      </c>
      <c r="T8" s="33" t="s">
        <v>144</v>
      </c>
      <c r="W8" s="13" t="s">
        <v>224</v>
      </c>
    </row>
    <row r="9" spans="1:23" s="13" customFormat="1" ht="38.25">
      <c r="A9" s="19" t="str">
        <f>SUBSTITUTE(SUBSTITUTE(CONCATENATE(IF(E9="Globally Unique","GU",E9),IF(G9&lt;&gt;I9,H9,F9),CONCATENATE(IF(I9="Identifier","ID",IF(I9="Text","",I9))))," ",""),"'","")</f>
        <v>PreviousJobID</v>
      </c>
      <c r="B9" s="19" t="s">
        <v>111</v>
      </c>
      <c r="D9" s="13" t="s">
        <v>89</v>
      </c>
      <c r="F9" s="13" t="s">
        <v>701</v>
      </c>
      <c r="G9" s="13" t="s">
        <v>146</v>
      </c>
      <c r="H9" s="13" t="str">
        <f t="shared" si="0"/>
        <v>Previous Job</v>
      </c>
      <c r="I9" s="13" t="s">
        <v>329</v>
      </c>
      <c r="K9" s="13" t="str">
        <f t="shared" si="1"/>
        <v>Identifier. Type</v>
      </c>
      <c r="O9" s="31" t="s">
        <v>325</v>
      </c>
      <c r="P9" s="13" t="s">
        <v>330</v>
      </c>
      <c r="Q9" s="38" t="s">
        <v>110</v>
      </c>
      <c r="T9" s="33" t="s">
        <v>144</v>
      </c>
      <c r="W9" s="13" t="s">
        <v>224</v>
      </c>
    </row>
    <row r="10" spans="1:23" s="13" customFormat="1" ht="12.75">
      <c r="A10" s="19" t="str">
        <f>SUBSTITUTE(SUBSTITUTE(CONCATENATE(IF(E10="Globally Unique","GU",E10),IF(G10&lt;&gt;I10,H10,F10),CONCATENATE(IF(I10="Identifier","ID",IF(I10="Text","",I10))))," ",""),"'","")</f>
        <v>Remarks</v>
      </c>
      <c r="B10" s="19" t="s">
        <v>109</v>
      </c>
      <c r="D10" s="13" t="s">
        <v>89</v>
      </c>
      <c r="G10" s="13" t="s">
        <v>204</v>
      </c>
      <c r="H10" s="13" t="str">
        <f t="shared" si="0"/>
        <v>Remarks</v>
      </c>
      <c r="I10" s="13" t="s">
        <v>145</v>
      </c>
      <c r="K10" s="13" t="str">
        <f t="shared" si="1"/>
        <v>Text. Type</v>
      </c>
      <c r="O10" s="31" t="s">
        <v>325</v>
      </c>
      <c r="P10" s="13" t="s">
        <v>330</v>
      </c>
      <c r="Q10" s="38" t="s">
        <v>108</v>
      </c>
      <c r="T10" s="33" t="s">
        <v>144</v>
      </c>
      <c r="W10" s="13" t="s">
        <v>224</v>
      </c>
    </row>
    <row r="11" spans="1:50" s="13" customFormat="1" ht="38.25">
      <c r="A11" s="39" t="str">
        <f aca="true" t="shared" si="2" ref="A11:A18">SUBSTITUTE(SUBSTITUTE(CONCATENATE(IF(E11="Globally Unique","GU",E11),F11,IF(H11&lt;&gt;I11,H11,""),CONCATENATE(IF(I11="Identifier","ID",IF(I11="Text","",I11))))," ",""),"'","")</f>
        <v>Shipment</v>
      </c>
      <c r="B11" s="39" t="s">
        <v>107</v>
      </c>
      <c r="C11" s="40"/>
      <c r="D11" s="40" t="s">
        <v>89</v>
      </c>
      <c r="E11" s="40"/>
      <c r="F11" s="40"/>
      <c r="G11" s="40"/>
      <c r="H11" s="39" t="str">
        <f aca="true" t="shared" si="3" ref="H11:H18">M11</f>
        <v>Shipment</v>
      </c>
      <c r="I11" s="39" t="str">
        <f aca="true" t="shared" si="4" ref="I11:I18">M11</f>
        <v>Shipment</v>
      </c>
      <c r="J11" s="39"/>
      <c r="K11" s="40"/>
      <c r="L11" s="40"/>
      <c r="M11" s="41" t="s">
        <v>130</v>
      </c>
      <c r="N11" s="40"/>
      <c r="O11" s="42" t="s">
        <v>632</v>
      </c>
      <c r="P11" s="40" t="s">
        <v>326</v>
      </c>
      <c r="Q11" s="39" t="s">
        <v>106</v>
      </c>
      <c r="R11" s="43"/>
      <c r="S11" s="44"/>
      <c r="T11" s="45" t="s">
        <v>144</v>
      </c>
      <c r="U11" s="40"/>
      <c r="V11" s="40"/>
      <c r="W11" s="40" t="s">
        <v>224</v>
      </c>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row>
    <row r="12" spans="1:50" s="13" customFormat="1" ht="25.5">
      <c r="A12" s="39" t="str">
        <f t="shared" si="2"/>
        <v>EndorserParty</v>
      </c>
      <c r="B12" s="39" t="s">
        <v>105</v>
      </c>
      <c r="C12" s="40"/>
      <c r="D12" s="40" t="s">
        <v>89</v>
      </c>
      <c r="E12" s="40"/>
      <c r="F12" s="40"/>
      <c r="G12" s="40"/>
      <c r="H12" s="39" t="str">
        <f t="shared" si="3"/>
        <v>Endorser Party</v>
      </c>
      <c r="I12" s="39" t="str">
        <f t="shared" si="4"/>
        <v>Endorser Party</v>
      </c>
      <c r="J12" s="39"/>
      <c r="K12" s="40"/>
      <c r="L12" s="40"/>
      <c r="M12" s="41" t="s">
        <v>228</v>
      </c>
      <c r="N12" s="40"/>
      <c r="O12" s="42" t="s">
        <v>332</v>
      </c>
      <c r="P12" s="40" t="s">
        <v>326</v>
      </c>
      <c r="Q12" s="43" t="s">
        <v>104</v>
      </c>
      <c r="R12" s="43"/>
      <c r="S12" s="44"/>
      <c r="T12" s="45" t="s">
        <v>144</v>
      </c>
      <c r="U12" s="40"/>
      <c r="V12" s="40"/>
      <c r="W12" s="40" t="s">
        <v>224</v>
      </c>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row>
    <row r="13" spans="1:50" s="13" customFormat="1" ht="25.5">
      <c r="A13" s="39" t="str">
        <f t="shared" si="2"/>
        <v>PreparationParty</v>
      </c>
      <c r="B13" s="39" t="s">
        <v>103</v>
      </c>
      <c r="C13" s="40"/>
      <c r="D13" s="40" t="s">
        <v>89</v>
      </c>
      <c r="E13" s="40" t="s">
        <v>102</v>
      </c>
      <c r="F13" s="40"/>
      <c r="G13" s="40"/>
      <c r="H13" s="39" t="str">
        <f t="shared" si="3"/>
        <v>Party</v>
      </c>
      <c r="I13" s="39" t="str">
        <f t="shared" si="4"/>
        <v>Party</v>
      </c>
      <c r="J13" s="39"/>
      <c r="K13" s="40"/>
      <c r="L13" s="40"/>
      <c r="M13" s="41" t="s">
        <v>323</v>
      </c>
      <c r="N13" s="40"/>
      <c r="O13" s="42" t="s">
        <v>632</v>
      </c>
      <c r="P13" s="40" t="s">
        <v>326</v>
      </c>
      <c r="Q13" s="46" t="s">
        <v>101</v>
      </c>
      <c r="R13" s="43"/>
      <c r="S13" s="44"/>
      <c r="T13" s="45" t="s">
        <v>144</v>
      </c>
      <c r="U13" s="40"/>
      <c r="V13" s="40"/>
      <c r="W13" s="40" t="s">
        <v>224</v>
      </c>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row>
    <row r="14" spans="1:50" s="13" customFormat="1" ht="25.5">
      <c r="A14" s="39" t="str">
        <f t="shared" si="2"/>
        <v>IssuerParty</v>
      </c>
      <c r="B14" s="39" t="s">
        <v>100</v>
      </c>
      <c r="C14" s="40"/>
      <c r="D14" s="40" t="s">
        <v>89</v>
      </c>
      <c r="E14" s="40" t="s">
        <v>615</v>
      </c>
      <c r="F14" s="40"/>
      <c r="G14" s="40"/>
      <c r="H14" s="39" t="str">
        <f t="shared" si="3"/>
        <v>Party</v>
      </c>
      <c r="I14" s="39" t="str">
        <f t="shared" si="4"/>
        <v>Party</v>
      </c>
      <c r="J14" s="39"/>
      <c r="K14" s="40"/>
      <c r="L14" s="40"/>
      <c r="M14" s="41" t="s">
        <v>323</v>
      </c>
      <c r="N14" s="40"/>
      <c r="O14" s="42" t="s">
        <v>632</v>
      </c>
      <c r="P14" s="40" t="s">
        <v>326</v>
      </c>
      <c r="Q14" s="46" t="s">
        <v>99</v>
      </c>
      <c r="R14" s="43"/>
      <c r="S14" s="44"/>
      <c r="T14" s="45" t="s">
        <v>144</v>
      </c>
      <c r="U14" s="40"/>
      <c r="V14" s="40"/>
      <c r="W14" s="40" t="s">
        <v>224</v>
      </c>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row>
    <row r="15" spans="1:50" s="13" customFormat="1" ht="25.5">
      <c r="A15" s="39" t="str">
        <f t="shared" si="2"/>
        <v>IssuingCountry</v>
      </c>
      <c r="B15" s="39" t="s">
        <v>98</v>
      </c>
      <c r="C15" s="40"/>
      <c r="D15" s="40" t="s">
        <v>89</v>
      </c>
      <c r="E15" s="40" t="s">
        <v>97</v>
      </c>
      <c r="F15" s="40"/>
      <c r="G15" s="40"/>
      <c r="H15" s="39" t="str">
        <f t="shared" si="3"/>
        <v>Country</v>
      </c>
      <c r="I15" s="39" t="str">
        <f t="shared" si="4"/>
        <v>Country</v>
      </c>
      <c r="J15" s="39"/>
      <c r="K15" s="40"/>
      <c r="L15" s="40"/>
      <c r="M15" s="41" t="s">
        <v>44</v>
      </c>
      <c r="N15" s="40"/>
      <c r="O15" s="42" t="s">
        <v>632</v>
      </c>
      <c r="P15" s="40" t="s">
        <v>326</v>
      </c>
      <c r="Q15" s="46" t="s">
        <v>96</v>
      </c>
      <c r="R15" s="43"/>
      <c r="S15" s="44"/>
      <c r="T15" s="45" t="s">
        <v>144</v>
      </c>
      <c r="U15" s="40"/>
      <c r="V15" s="40"/>
      <c r="W15" s="40" t="s">
        <v>224</v>
      </c>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row>
    <row r="16" spans="1:50" s="13" customFormat="1" ht="25.5">
      <c r="A16" s="39" t="str">
        <f t="shared" si="2"/>
        <v>DocumentDistribution</v>
      </c>
      <c r="B16" s="39" t="s">
        <v>95</v>
      </c>
      <c r="C16" s="40"/>
      <c r="D16" s="40" t="s">
        <v>89</v>
      </c>
      <c r="E16" s="40"/>
      <c r="F16" s="40"/>
      <c r="G16" s="40"/>
      <c r="H16" s="39" t="str">
        <f t="shared" si="3"/>
        <v>Document Distribution</v>
      </c>
      <c r="I16" s="39" t="str">
        <f t="shared" si="4"/>
        <v>Document Distribution</v>
      </c>
      <c r="J16" s="39"/>
      <c r="K16" s="40"/>
      <c r="L16" s="40"/>
      <c r="M16" s="41" t="s">
        <v>379</v>
      </c>
      <c r="N16" s="40"/>
      <c r="O16" s="42" t="s">
        <v>143</v>
      </c>
      <c r="P16" s="40" t="s">
        <v>326</v>
      </c>
      <c r="Q16" s="43" t="s">
        <v>94</v>
      </c>
      <c r="R16" s="43"/>
      <c r="S16" s="44"/>
      <c r="T16" s="45" t="s">
        <v>144</v>
      </c>
      <c r="U16" s="40"/>
      <c r="V16" s="40"/>
      <c r="W16" s="40" t="s">
        <v>224</v>
      </c>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row>
    <row r="17" spans="1:50" s="13" customFormat="1" ht="25.5">
      <c r="A17" s="39" t="str">
        <f t="shared" si="2"/>
        <v>SupportingDocumentReference</v>
      </c>
      <c r="B17" s="39" t="s">
        <v>93</v>
      </c>
      <c r="C17" s="40"/>
      <c r="D17" s="40" t="s">
        <v>89</v>
      </c>
      <c r="E17" s="40" t="s">
        <v>92</v>
      </c>
      <c r="F17" s="40"/>
      <c r="G17" s="40"/>
      <c r="H17" s="39" t="str">
        <f t="shared" si="3"/>
        <v>Document Reference</v>
      </c>
      <c r="I17" s="39" t="str">
        <f t="shared" si="4"/>
        <v>Document Reference</v>
      </c>
      <c r="J17" s="39"/>
      <c r="K17" s="40"/>
      <c r="L17" s="40"/>
      <c r="M17" s="41" t="s">
        <v>42</v>
      </c>
      <c r="N17" s="40"/>
      <c r="O17" s="42" t="s">
        <v>143</v>
      </c>
      <c r="P17" s="40" t="s">
        <v>326</v>
      </c>
      <c r="Q17" s="46" t="s">
        <v>91</v>
      </c>
      <c r="R17" s="43"/>
      <c r="S17" s="44"/>
      <c r="T17" s="45" t="s">
        <v>144</v>
      </c>
      <c r="U17" s="40"/>
      <c r="V17" s="40"/>
      <c r="W17" s="40" t="s">
        <v>224</v>
      </c>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row>
    <row r="18" spans="1:164" s="13" customFormat="1" ht="25.5">
      <c r="A18" s="39" t="str">
        <f t="shared" si="2"/>
        <v>Signature</v>
      </c>
      <c r="B18" s="39" t="s">
        <v>90</v>
      </c>
      <c r="C18" s="40"/>
      <c r="D18" s="40" t="s">
        <v>89</v>
      </c>
      <c r="E18" s="40"/>
      <c r="F18" s="40"/>
      <c r="G18" s="40"/>
      <c r="H18" s="39" t="str">
        <f t="shared" si="3"/>
        <v>Signature</v>
      </c>
      <c r="I18" s="39" t="str">
        <f t="shared" si="4"/>
        <v>Signature</v>
      </c>
      <c r="J18" s="39"/>
      <c r="K18" s="40"/>
      <c r="L18" s="40"/>
      <c r="M18" s="41" t="s">
        <v>124</v>
      </c>
      <c r="N18" s="40"/>
      <c r="O18" s="42" t="s">
        <v>143</v>
      </c>
      <c r="P18" s="40" t="s">
        <v>326</v>
      </c>
      <c r="Q18" s="43" t="s">
        <v>88</v>
      </c>
      <c r="R18" s="43"/>
      <c r="S18" s="43"/>
      <c r="T18" s="47" t="s">
        <v>144</v>
      </c>
      <c r="U18" s="44"/>
      <c r="V18" s="48"/>
      <c r="W18" s="39" t="s">
        <v>224</v>
      </c>
      <c r="X18" s="40"/>
      <c r="Y18" s="40"/>
      <c r="Z18" s="40"/>
      <c r="AA18" s="40"/>
      <c r="AB18" s="40"/>
      <c r="AC18" s="40"/>
      <c r="AD18" s="40"/>
      <c r="AE18" s="40"/>
      <c r="AF18" s="39"/>
      <c r="AG18" s="39"/>
      <c r="AH18" s="39"/>
      <c r="AI18" s="39"/>
      <c r="AJ18" s="43" t="s">
        <v>322</v>
      </c>
      <c r="AK18" s="39"/>
      <c r="AL18" s="39"/>
      <c r="AM18" s="39"/>
      <c r="AN18" s="39"/>
      <c r="AO18" s="39"/>
      <c r="AP18" s="39"/>
      <c r="AQ18" s="39"/>
      <c r="AR18" s="39"/>
      <c r="AS18" s="39"/>
      <c r="AT18" s="39"/>
      <c r="AU18" s="39"/>
      <c r="AV18" s="39"/>
      <c r="AW18" s="39"/>
      <c r="AX18" s="39"/>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row>
    <row r="19" spans="1:164" s="13" customFormat="1" ht="17.25" customHeight="1">
      <c r="A19" s="14" t="str">
        <f>SUBSTITUTE(SUBSTITUTE(CONCATENATE(IF(C19="","",CONCATENATE(C19,"")),"",D19)," ",""),"'","")</f>
        <v>Consignment</v>
      </c>
      <c r="B19" s="14" t="s">
        <v>303</v>
      </c>
      <c r="C19" s="15"/>
      <c r="D19" s="15" t="s">
        <v>454</v>
      </c>
      <c r="E19" s="15"/>
      <c r="F19" s="15"/>
      <c r="G19" s="15"/>
      <c r="H19" s="15"/>
      <c r="I19" s="15"/>
      <c r="J19" s="15"/>
      <c r="K19" s="15"/>
      <c r="L19" s="15"/>
      <c r="M19" s="15"/>
      <c r="N19" s="15"/>
      <c r="O19" s="14"/>
      <c r="P19" s="15" t="s">
        <v>328</v>
      </c>
      <c r="Q19" s="16" t="s">
        <v>304</v>
      </c>
      <c r="R19" s="16"/>
      <c r="S19" s="16"/>
      <c r="T19" s="17" t="s">
        <v>144</v>
      </c>
      <c r="U19" s="18"/>
      <c r="V19" s="14"/>
      <c r="W19" s="15" t="s">
        <v>224</v>
      </c>
      <c r="X19" s="15"/>
      <c r="Y19" s="15"/>
      <c r="Z19" s="15"/>
      <c r="AA19" s="15"/>
      <c r="AB19" s="15"/>
      <c r="AC19" s="15"/>
      <c r="AD19" s="15"/>
      <c r="AE19" s="15"/>
      <c r="AF19" s="15"/>
      <c r="AG19" s="15"/>
      <c r="AH19" s="15"/>
      <c r="AI19" s="15"/>
      <c r="AJ19" s="15"/>
      <c r="AK19" s="15" t="s">
        <v>322</v>
      </c>
      <c r="AL19" s="15"/>
      <c r="AM19" s="15"/>
      <c r="AN19" s="15"/>
      <c r="AO19" s="15"/>
      <c r="AP19" s="15"/>
      <c r="AQ19" s="15"/>
      <c r="AR19" s="15"/>
      <c r="AS19" s="15"/>
      <c r="AT19" s="15"/>
      <c r="AU19" s="15" t="s">
        <v>322</v>
      </c>
      <c r="AV19" s="15"/>
      <c r="AW19" s="15"/>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row>
    <row r="20" spans="1:164" s="13" customFormat="1" ht="12.75">
      <c r="A20" s="19" t="str">
        <f aca="true" t="shared" si="5" ref="A20:A35">SUBSTITUTE(SUBSTITUTE(CONCATENATE(IF(E20="Globally Unique","GU",E20),IF(G20&lt;&gt;I20,H20,F20),CONCATENATE(IF(I20="Identifier","ID",IF(I20="Text","",I20))))," ",""),"'","")</f>
        <v>ID</v>
      </c>
      <c r="B20" s="20" t="s">
        <v>305</v>
      </c>
      <c r="C20" s="12"/>
      <c r="D20" s="12" t="s">
        <v>454</v>
      </c>
      <c r="E20" s="12"/>
      <c r="F20" s="12"/>
      <c r="G20" s="12" t="s">
        <v>329</v>
      </c>
      <c r="H20" s="13" t="str">
        <f aca="true" t="shared" si="6" ref="H20:H35">IF(F20&lt;&gt;"",CONCATENATE(F20," ",G20),G20)</f>
        <v>Identifier</v>
      </c>
      <c r="I20" s="12" t="s">
        <v>329</v>
      </c>
      <c r="J20" s="12"/>
      <c r="K20" s="13" t="str">
        <f aca="true" t="shared" si="7" ref="K20:K35">IF(J20&lt;&gt;"",CONCATENATE(J20,"_ ",I20,". Type"),CONCATENATE(I20,". Type"))</f>
        <v>Identifier. Type</v>
      </c>
      <c r="L20" s="12"/>
      <c r="M20" s="12"/>
      <c r="N20" s="12" t="s">
        <v>306</v>
      </c>
      <c r="O20" s="21" t="s">
        <v>632</v>
      </c>
      <c r="P20" s="12" t="s">
        <v>330</v>
      </c>
      <c r="Q20" s="22" t="s">
        <v>307</v>
      </c>
      <c r="R20" s="12"/>
      <c r="S20" s="12">
        <v>1202</v>
      </c>
      <c r="T20" s="23" t="s">
        <v>144</v>
      </c>
      <c r="U20" s="12"/>
      <c r="V20" s="12"/>
      <c r="W20" s="12" t="s">
        <v>224</v>
      </c>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row>
    <row r="21" spans="1:164" s="13" customFormat="1" ht="25.5">
      <c r="A21" s="19" t="str">
        <f t="shared" si="5"/>
        <v>SummaryDescription</v>
      </c>
      <c r="B21" s="20" t="s">
        <v>572</v>
      </c>
      <c r="C21" s="12"/>
      <c r="D21" s="12" t="s">
        <v>454</v>
      </c>
      <c r="E21" s="12"/>
      <c r="F21" s="12" t="s">
        <v>308</v>
      </c>
      <c r="G21" s="12" t="s">
        <v>141</v>
      </c>
      <c r="H21" s="13" t="str">
        <f t="shared" si="6"/>
        <v>Summary Description</v>
      </c>
      <c r="I21" s="12" t="s">
        <v>145</v>
      </c>
      <c r="J21" s="12"/>
      <c r="K21" s="13" t="str">
        <f t="shared" si="7"/>
        <v>Text. Type</v>
      </c>
      <c r="L21" s="12"/>
      <c r="M21" s="12"/>
      <c r="N21" s="12"/>
      <c r="O21" s="21" t="s">
        <v>143</v>
      </c>
      <c r="P21" s="12" t="s">
        <v>330</v>
      </c>
      <c r="Q21" s="38" t="s">
        <v>309</v>
      </c>
      <c r="R21" s="12"/>
      <c r="S21" s="12"/>
      <c r="T21" s="23" t="s">
        <v>144</v>
      </c>
      <c r="U21" s="12"/>
      <c r="V21" s="12"/>
      <c r="W21" s="12" t="s">
        <v>224</v>
      </c>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row>
    <row r="22" spans="1:164" s="13" customFormat="1" ht="25.5">
      <c r="A22" s="19" t="str">
        <f t="shared" si="5"/>
        <v>TotalInvoiceAmount</v>
      </c>
      <c r="B22" s="20" t="s">
        <v>310</v>
      </c>
      <c r="C22" s="12"/>
      <c r="D22" s="12" t="s">
        <v>454</v>
      </c>
      <c r="E22" s="12" t="s">
        <v>631</v>
      </c>
      <c r="F22" s="12" t="s">
        <v>627</v>
      </c>
      <c r="G22" s="12" t="s">
        <v>626</v>
      </c>
      <c r="H22" s="13" t="str">
        <f>IF(F22&lt;&gt;"",CONCATENATE(F22," ",G22),G22)</f>
        <v>Invoice Amount</v>
      </c>
      <c r="I22" s="12" t="s">
        <v>626</v>
      </c>
      <c r="J22" s="12"/>
      <c r="K22" s="13" t="str">
        <f t="shared" si="7"/>
        <v>Amount. Type</v>
      </c>
      <c r="L22" s="12"/>
      <c r="M22" s="12"/>
      <c r="N22" s="12"/>
      <c r="O22" s="21" t="s">
        <v>325</v>
      </c>
      <c r="P22" s="12" t="s">
        <v>330</v>
      </c>
      <c r="Q22" s="38" t="s">
        <v>311</v>
      </c>
      <c r="R22" s="12"/>
      <c r="S22" s="12">
        <v>5072</v>
      </c>
      <c r="T22" s="23" t="s">
        <v>144</v>
      </c>
      <c r="U22" s="12"/>
      <c r="V22" s="12"/>
      <c r="W22" s="12" t="s">
        <v>224</v>
      </c>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row>
    <row r="23" spans="1:164" s="13" customFormat="1" ht="38.25">
      <c r="A23" s="19" t="str">
        <f t="shared" si="5"/>
        <v>DeclaredCustomsValueAmount</v>
      </c>
      <c r="B23" s="20" t="s">
        <v>524</v>
      </c>
      <c r="C23" s="12"/>
      <c r="D23" s="12" t="s">
        <v>454</v>
      </c>
      <c r="E23" s="12" t="s">
        <v>195</v>
      </c>
      <c r="F23" s="12" t="s">
        <v>196</v>
      </c>
      <c r="G23" s="12" t="s">
        <v>621</v>
      </c>
      <c r="H23" s="13" t="str">
        <f t="shared" si="6"/>
        <v>Customs Value</v>
      </c>
      <c r="I23" s="12" t="s">
        <v>626</v>
      </c>
      <c r="J23" s="12"/>
      <c r="K23" s="13" t="str">
        <f t="shared" si="7"/>
        <v>Amount. Type</v>
      </c>
      <c r="L23" s="12"/>
      <c r="M23" s="12"/>
      <c r="N23" s="12"/>
      <c r="O23" s="21" t="s">
        <v>325</v>
      </c>
      <c r="P23" s="12" t="s">
        <v>330</v>
      </c>
      <c r="Q23" s="38" t="s">
        <v>312</v>
      </c>
      <c r="R23" s="12"/>
      <c r="S23" s="12">
        <v>5070</v>
      </c>
      <c r="T23" s="23" t="s">
        <v>144</v>
      </c>
      <c r="U23" s="12"/>
      <c r="V23" s="12"/>
      <c r="W23" s="12" t="s">
        <v>224</v>
      </c>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row>
    <row r="24" spans="1:164" s="13" customFormat="1" ht="12.75">
      <c r="A24" s="19" t="str">
        <f t="shared" si="5"/>
        <v>TariffDescription</v>
      </c>
      <c r="B24" s="20" t="s">
        <v>313</v>
      </c>
      <c r="C24" s="12"/>
      <c r="D24" s="12" t="s">
        <v>454</v>
      </c>
      <c r="E24" s="12"/>
      <c r="F24" s="12" t="s">
        <v>314</v>
      </c>
      <c r="G24" s="12" t="s">
        <v>141</v>
      </c>
      <c r="H24" s="13" t="str">
        <f>IF(F24&lt;&gt;"",CONCATENATE(F24," ",G24),G24)</f>
        <v>Tariff Description</v>
      </c>
      <c r="I24" s="12" t="s">
        <v>145</v>
      </c>
      <c r="J24" s="12"/>
      <c r="K24" s="13" t="str">
        <f t="shared" si="7"/>
        <v>Text. Type</v>
      </c>
      <c r="L24" s="12"/>
      <c r="M24" s="12"/>
      <c r="N24" s="12"/>
      <c r="O24" s="21" t="s">
        <v>143</v>
      </c>
      <c r="P24" s="12" t="s">
        <v>330</v>
      </c>
      <c r="Q24" s="38" t="s">
        <v>315</v>
      </c>
      <c r="R24" s="12"/>
      <c r="S24" s="24">
        <v>5430</v>
      </c>
      <c r="T24" s="23" t="s">
        <v>144</v>
      </c>
      <c r="U24" s="12"/>
      <c r="V24" s="12"/>
      <c r="W24" s="12" t="s">
        <v>224</v>
      </c>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row>
    <row r="25" spans="1:164" s="13" customFormat="1" ht="12.75">
      <c r="A25" s="19" t="str">
        <f t="shared" si="5"/>
        <v>TariffCode</v>
      </c>
      <c r="B25" s="20" t="s">
        <v>316</v>
      </c>
      <c r="C25" s="12"/>
      <c r="D25" s="12" t="s">
        <v>454</v>
      </c>
      <c r="E25" s="12"/>
      <c r="F25" s="24" t="s">
        <v>314</v>
      </c>
      <c r="G25" s="12" t="s">
        <v>142</v>
      </c>
      <c r="H25" s="13" t="str">
        <f t="shared" si="6"/>
        <v>Tariff Code</v>
      </c>
      <c r="I25" s="12" t="s">
        <v>142</v>
      </c>
      <c r="J25" s="12"/>
      <c r="K25" s="13" t="str">
        <f t="shared" si="7"/>
        <v>Code. Type</v>
      </c>
      <c r="L25" s="12"/>
      <c r="M25" s="12"/>
      <c r="N25" s="12" t="s">
        <v>317</v>
      </c>
      <c r="O25" s="21" t="s">
        <v>325</v>
      </c>
      <c r="P25" s="12" t="s">
        <v>330</v>
      </c>
      <c r="Q25" s="38" t="s">
        <v>318</v>
      </c>
      <c r="R25" s="12"/>
      <c r="S25" s="24">
        <v>5431</v>
      </c>
      <c r="T25" s="23" t="s">
        <v>144</v>
      </c>
      <c r="U25" s="12"/>
      <c r="V25" s="12"/>
      <c r="W25" s="12" t="s">
        <v>224</v>
      </c>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row>
    <row r="26" spans="1:164" s="13" customFormat="1" ht="25.5">
      <c r="A26" s="19" t="str">
        <f t="shared" si="5"/>
        <v>InsurancePremiumAmount</v>
      </c>
      <c r="B26" s="20" t="s">
        <v>319</v>
      </c>
      <c r="C26" s="12"/>
      <c r="D26" s="12" t="s">
        <v>454</v>
      </c>
      <c r="E26" s="12"/>
      <c r="F26" s="12" t="s">
        <v>320</v>
      </c>
      <c r="G26" s="12" t="s">
        <v>626</v>
      </c>
      <c r="H26" s="13" t="str">
        <f t="shared" si="6"/>
        <v>Insurance Premium Amount</v>
      </c>
      <c r="I26" s="12" t="s">
        <v>626</v>
      </c>
      <c r="J26" s="12"/>
      <c r="K26" s="13" t="str">
        <f t="shared" si="7"/>
        <v>Amount. Type</v>
      </c>
      <c r="L26" s="12"/>
      <c r="M26" s="12"/>
      <c r="N26" s="12" t="s">
        <v>321</v>
      </c>
      <c r="O26" s="21" t="s">
        <v>325</v>
      </c>
      <c r="P26" s="12" t="s">
        <v>330</v>
      </c>
      <c r="Q26" s="38" t="s">
        <v>340</v>
      </c>
      <c r="R26" s="12"/>
      <c r="S26" s="24">
        <v>5486</v>
      </c>
      <c r="T26" s="23" t="s">
        <v>144</v>
      </c>
      <c r="U26" s="12"/>
      <c r="V26" s="12"/>
      <c r="W26" s="12" t="s">
        <v>224</v>
      </c>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row>
    <row r="27" spans="1:164" s="13" customFormat="1" ht="25.5">
      <c r="A27" s="19" t="str">
        <f t="shared" si="5"/>
        <v>GrossWeightMeasure</v>
      </c>
      <c r="B27" s="20" t="s">
        <v>341</v>
      </c>
      <c r="C27" s="12"/>
      <c r="D27" s="12" t="s">
        <v>454</v>
      </c>
      <c r="E27" s="12" t="s">
        <v>137</v>
      </c>
      <c r="F27" s="12"/>
      <c r="G27" s="12" t="s">
        <v>138</v>
      </c>
      <c r="H27" s="13" t="str">
        <f t="shared" si="6"/>
        <v>Weight</v>
      </c>
      <c r="I27" s="12" t="s">
        <v>334</v>
      </c>
      <c r="J27" s="12"/>
      <c r="K27" s="13" t="str">
        <f t="shared" si="7"/>
        <v>Measure. Type</v>
      </c>
      <c r="L27" s="12"/>
      <c r="M27" s="12"/>
      <c r="N27" s="12" t="s">
        <v>342</v>
      </c>
      <c r="O27" s="21" t="s">
        <v>325</v>
      </c>
      <c r="P27" s="12" t="s">
        <v>330</v>
      </c>
      <c r="Q27" s="38" t="s">
        <v>343</v>
      </c>
      <c r="R27" s="12" t="s">
        <v>344</v>
      </c>
      <c r="S27" s="12">
        <v>6092</v>
      </c>
      <c r="T27" s="23" t="s">
        <v>144</v>
      </c>
      <c r="U27" s="12"/>
      <c r="V27" s="12"/>
      <c r="W27" s="12" t="s">
        <v>224</v>
      </c>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row>
    <row r="28" spans="1:164" s="13" customFormat="1" ht="12.75">
      <c r="A28" s="19" t="str">
        <f t="shared" si="5"/>
        <v>NetWeightMeasure</v>
      </c>
      <c r="B28" s="20" t="s">
        <v>345</v>
      </c>
      <c r="C28" s="12"/>
      <c r="D28" s="12" t="s">
        <v>454</v>
      </c>
      <c r="E28" s="12" t="s">
        <v>140</v>
      </c>
      <c r="F28" s="12"/>
      <c r="G28" s="12" t="s">
        <v>138</v>
      </c>
      <c r="H28" s="13" t="str">
        <f t="shared" si="6"/>
        <v>Weight</v>
      </c>
      <c r="I28" s="12" t="s">
        <v>334</v>
      </c>
      <c r="J28" s="12"/>
      <c r="K28" s="13" t="str">
        <f t="shared" si="7"/>
        <v>Measure. Type</v>
      </c>
      <c r="L28" s="12"/>
      <c r="M28" s="12"/>
      <c r="N28" s="12"/>
      <c r="O28" s="21" t="s">
        <v>325</v>
      </c>
      <c r="P28" s="12" t="s">
        <v>330</v>
      </c>
      <c r="Q28" s="38" t="s">
        <v>346</v>
      </c>
      <c r="R28" s="12"/>
      <c r="S28" s="24">
        <v>6014</v>
      </c>
      <c r="T28" s="23" t="s">
        <v>144</v>
      </c>
      <c r="U28" s="12"/>
      <c r="V28" s="12"/>
      <c r="W28" s="12" t="s">
        <v>224</v>
      </c>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row>
    <row r="29" spans="1:164" s="13" customFormat="1" ht="12.75">
      <c r="A29" s="19" t="str">
        <f t="shared" si="5"/>
        <v>NetNetWeightMeasure</v>
      </c>
      <c r="B29" s="20" t="s">
        <v>347</v>
      </c>
      <c r="C29" s="12"/>
      <c r="D29" s="12" t="s">
        <v>454</v>
      </c>
      <c r="E29" s="12" t="s">
        <v>461</v>
      </c>
      <c r="F29" s="12"/>
      <c r="G29" s="12" t="s">
        <v>138</v>
      </c>
      <c r="H29" s="13" t="str">
        <f t="shared" si="6"/>
        <v>Weight</v>
      </c>
      <c r="I29" s="12" t="s">
        <v>334</v>
      </c>
      <c r="J29" s="12"/>
      <c r="K29" s="13" t="str">
        <f t="shared" si="7"/>
        <v>Measure. Type</v>
      </c>
      <c r="L29" s="12"/>
      <c r="M29" s="12"/>
      <c r="N29" s="12"/>
      <c r="O29" s="21" t="s">
        <v>325</v>
      </c>
      <c r="P29" s="12" t="s">
        <v>330</v>
      </c>
      <c r="Q29" s="38" t="s">
        <v>348</v>
      </c>
      <c r="R29" s="12"/>
      <c r="S29" s="24">
        <v>6048</v>
      </c>
      <c r="T29" s="23" t="s">
        <v>144</v>
      </c>
      <c r="U29" s="12"/>
      <c r="V29" s="12"/>
      <c r="W29" s="12" t="s">
        <v>224</v>
      </c>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row>
    <row r="30" spans="1:164" s="13" customFormat="1" ht="25.5">
      <c r="A30" s="19" t="str">
        <f t="shared" si="5"/>
        <v>ChargeableWeightMeasure</v>
      </c>
      <c r="B30" s="20" t="s">
        <v>349</v>
      </c>
      <c r="C30" s="12"/>
      <c r="D30" s="12" t="s">
        <v>454</v>
      </c>
      <c r="E30" s="12" t="s">
        <v>350</v>
      </c>
      <c r="F30" s="12"/>
      <c r="G30" s="12" t="s">
        <v>138</v>
      </c>
      <c r="H30" s="13" t="str">
        <f t="shared" si="6"/>
        <v>Weight</v>
      </c>
      <c r="I30" s="12" t="s">
        <v>334</v>
      </c>
      <c r="J30" s="12"/>
      <c r="K30" s="13" t="str">
        <f t="shared" si="7"/>
        <v>Measure. Type</v>
      </c>
      <c r="L30" s="12"/>
      <c r="M30" s="12"/>
      <c r="N30" s="24" t="s">
        <v>351</v>
      </c>
      <c r="O30" s="21" t="s">
        <v>325</v>
      </c>
      <c r="P30" s="12" t="s">
        <v>330</v>
      </c>
      <c r="Q30" s="38" t="s">
        <v>352</v>
      </c>
      <c r="R30" s="12"/>
      <c r="S30" s="24">
        <v>6030</v>
      </c>
      <c r="T30" s="23" t="s">
        <v>144</v>
      </c>
      <c r="U30" s="12"/>
      <c r="V30" s="12"/>
      <c r="W30" s="12" t="s">
        <v>224</v>
      </c>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row>
    <row r="31" spans="1:164" s="13" customFormat="1" ht="12.75">
      <c r="A31" s="19" t="str">
        <f t="shared" si="5"/>
        <v>GrossVolumeMeasure</v>
      </c>
      <c r="B31" s="20" t="s">
        <v>353</v>
      </c>
      <c r="C31" s="12"/>
      <c r="D31" s="12" t="s">
        <v>454</v>
      </c>
      <c r="E31" s="12" t="s">
        <v>137</v>
      </c>
      <c r="F31" s="12"/>
      <c r="G31" s="12" t="s">
        <v>463</v>
      </c>
      <c r="H31" s="13" t="str">
        <f t="shared" si="6"/>
        <v>Volume</v>
      </c>
      <c r="I31" s="12" t="s">
        <v>334</v>
      </c>
      <c r="J31" s="12"/>
      <c r="K31" s="13" t="str">
        <f t="shared" si="7"/>
        <v>Measure. Type</v>
      </c>
      <c r="L31" s="12"/>
      <c r="M31" s="12"/>
      <c r="N31" s="12" t="s">
        <v>354</v>
      </c>
      <c r="O31" s="21" t="s">
        <v>325</v>
      </c>
      <c r="P31" s="12" t="s">
        <v>330</v>
      </c>
      <c r="Q31" s="12" t="s">
        <v>344</v>
      </c>
      <c r="R31" s="12"/>
      <c r="S31" s="12">
        <v>6422</v>
      </c>
      <c r="T31" s="23" t="s">
        <v>144</v>
      </c>
      <c r="U31" s="12"/>
      <c r="V31" s="12"/>
      <c r="W31" s="12" t="s">
        <v>224</v>
      </c>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row>
    <row r="32" spans="1:164" s="13" customFormat="1" ht="12.75">
      <c r="A32" s="19" t="str">
        <f t="shared" si="5"/>
        <v>NetVolumeMeasure</v>
      </c>
      <c r="B32" s="20" t="s">
        <v>355</v>
      </c>
      <c r="C32" s="12"/>
      <c r="D32" s="12" t="s">
        <v>454</v>
      </c>
      <c r="E32" s="12" t="s">
        <v>140</v>
      </c>
      <c r="F32" s="12"/>
      <c r="G32" s="12" t="s">
        <v>463</v>
      </c>
      <c r="H32" s="13" t="str">
        <f t="shared" si="6"/>
        <v>Volume</v>
      </c>
      <c r="I32" s="12" t="s">
        <v>334</v>
      </c>
      <c r="J32" s="12"/>
      <c r="K32" s="13" t="str">
        <f t="shared" si="7"/>
        <v>Measure. Type</v>
      </c>
      <c r="L32" s="12"/>
      <c r="M32" s="12"/>
      <c r="N32" s="12"/>
      <c r="O32" s="21" t="s">
        <v>325</v>
      </c>
      <c r="P32" s="12" t="s">
        <v>330</v>
      </c>
      <c r="Q32" s="38"/>
      <c r="R32" s="12"/>
      <c r="S32" s="12"/>
      <c r="T32" s="23" t="s">
        <v>144</v>
      </c>
      <c r="U32" s="12"/>
      <c r="V32" s="12"/>
      <c r="W32" s="12" t="s">
        <v>224</v>
      </c>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row>
    <row r="33" spans="1:164" s="13" customFormat="1" ht="38.25">
      <c r="A33" s="19" t="str">
        <f t="shared" si="5"/>
        <v>LoadingLengthMeasure</v>
      </c>
      <c r="B33" s="20" t="s">
        <v>356</v>
      </c>
      <c r="C33" s="12"/>
      <c r="D33" s="12" t="s">
        <v>454</v>
      </c>
      <c r="E33" s="12" t="s">
        <v>291</v>
      </c>
      <c r="F33" s="12"/>
      <c r="G33" s="12" t="s">
        <v>357</v>
      </c>
      <c r="H33" s="13" t="str">
        <f t="shared" si="6"/>
        <v>Length</v>
      </c>
      <c r="I33" s="12" t="s">
        <v>334</v>
      </c>
      <c r="J33" s="12"/>
      <c r="K33" s="13" t="str">
        <f t="shared" si="7"/>
        <v>Measure. Type</v>
      </c>
      <c r="L33" s="12"/>
      <c r="M33" s="12"/>
      <c r="N33" s="12"/>
      <c r="O33" s="21" t="s">
        <v>325</v>
      </c>
      <c r="P33" s="12" t="s">
        <v>330</v>
      </c>
      <c r="Q33" s="38" t="s">
        <v>358</v>
      </c>
      <c r="R33" s="12"/>
      <c r="S33" s="24">
        <v>6042</v>
      </c>
      <c r="T33" s="23" t="s">
        <v>144</v>
      </c>
      <c r="U33" s="12"/>
      <c r="V33" s="12"/>
      <c r="W33" s="12" t="s">
        <v>224</v>
      </c>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row>
    <row r="34" spans="1:164" s="13" customFormat="1" ht="25.5">
      <c r="A34" s="19" t="str">
        <f t="shared" si="5"/>
        <v>Remarks</v>
      </c>
      <c r="B34" s="20" t="s">
        <v>359</v>
      </c>
      <c r="C34" s="12"/>
      <c r="D34" s="12" t="s">
        <v>454</v>
      </c>
      <c r="E34" s="12"/>
      <c r="F34" s="12"/>
      <c r="G34" s="12" t="s">
        <v>204</v>
      </c>
      <c r="H34" s="13" t="str">
        <f t="shared" si="6"/>
        <v>Remarks</v>
      </c>
      <c r="I34" s="12" t="s">
        <v>145</v>
      </c>
      <c r="J34" s="12"/>
      <c r="K34" s="13" t="str">
        <f t="shared" si="7"/>
        <v>Text. Type</v>
      </c>
      <c r="L34" s="12"/>
      <c r="M34" s="12"/>
      <c r="N34" s="12"/>
      <c r="O34" s="21" t="s">
        <v>143</v>
      </c>
      <c r="P34" s="12" t="s">
        <v>330</v>
      </c>
      <c r="Q34" s="38" t="s">
        <v>360</v>
      </c>
      <c r="R34" s="12"/>
      <c r="S34" s="24">
        <v>4244</v>
      </c>
      <c r="T34" s="23" t="s">
        <v>144</v>
      </c>
      <c r="U34" s="12"/>
      <c r="V34" s="12"/>
      <c r="W34" s="12" t="s">
        <v>224</v>
      </c>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row>
    <row r="35" spans="1:164" s="13" customFormat="1" ht="25.5">
      <c r="A35" s="19" t="str">
        <f t="shared" si="5"/>
        <v>HazardousRiskIndicator</v>
      </c>
      <c r="B35" s="20" t="s">
        <v>361</v>
      </c>
      <c r="C35" s="12"/>
      <c r="D35" s="12" t="s">
        <v>454</v>
      </c>
      <c r="E35" s="12"/>
      <c r="F35" s="12" t="s">
        <v>339</v>
      </c>
      <c r="G35" s="12" t="s">
        <v>438</v>
      </c>
      <c r="H35" s="13" t="str">
        <f t="shared" si="6"/>
        <v>Hazardous Risk Indicator</v>
      </c>
      <c r="I35" s="12" t="s">
        <v>438</v>
      </c>
      <c r="J35" s="12"/>
      <c r="K35" s="13" t="str">
        <f t="shared" si="7"/>
        <v>Indicator. Type</v>
      </c>
      <c r="L35" s="12"/>
      <c r="M35" s="12"/>
      <c r="N35" s="12" t="s">
        <v>362</v>
      </c>
      <c r="O35" s="21" t="s">
        <v>632</v>
      </c>
      <c r="P35" s="12" t="s">
        <v>330</v>
      </c>
      <c r="Q35" s="24" t="s">
        <v>363</v>
      </c>
      <c r="R35" s="13" t="s">
        <v>84</v>
      </c>
      <c r="S35" s="24">
        <v>7184</v>
      </c>
      <c r="T35" s="23" t="s">
        <v>144</v>
      </c>
      <c r="U35" s="12"/>
      <c r="V35" s="12"/>
      <c r="W35" s="12" t="s">
        <v>224</v>
      </c>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row>
    <row r="36" spans="1:164" s="13" customFormat="1" ht="25.5">
      <c r="A36" s="39" t="str">
        <f aca="true" t="shared" si="8" ref="A36:A52">SUBSTITUTE(SUBSTITUTE(CONCATENATE(IF(E36="Globally Unique","GU",E36),F36,IF(H36&lt;&gt;I36,H36,""),CONCATENATE(IF(I36="Identifier","ID",IF(I36="Text","",I36))))," ",""),"'","")</f>
        <v>ConsigneeParty</v>
      </c>
      <c r="B36" s="39" t="s">
        <v>364</v>
      </c>
      <c r="C36" s="48"/>
      <c r="D36" s="48" t="s">
        <v>454</v>
      </c>
      <c r="E36" s="39" t="s">
        <v>365</v>
      </c>
      <c r="F36" s="39"/>
      <c r="G36" s="39"/>
      <c r="H36" s="39" t="str">
        <f aca="true" t="shared" si="9" ref="H36:H52">M36</f>
        <v>Party</v>
      </c>
      <c r="I36" s="39" t="str">
        <f aca="true" t="shared" si="10" ref="I36:I52">M36</f>
        <v>Party</v>
      </c>
      <c r="J36" s="39"/>
      <c r="K36" s="39"/>
      <c r="L36" s="39"/>
      <c r="M36" s="48" t="s">
        <v>323</v>
      </c>
      <c r="N36" s="48" t="s">
        <v>366</v>
      </c>
      <c r="O36" s="42" t="s">
        <v>325</v>
      </c>
      <c r="P36" s="39" t="s">
        <v>326</v>
      </c>
      <c r="Q36" s="39" t="s">
        <v>367</v>
      </c>
      <c r="R36" s="48"/>
      <c r="S36" s="48" t="s">
        <v>368</v>
      </c>
      <c r="T36" s="49" t="s">
        <v>144</v>
      </c>
      <c r="U36" s="39"/>
      <c r="V36" s="39"/>
      <c r="W36" s="39" t="s">
        <v>224</v>
      </c>
      <c r="X36" s="48"/>
      <c r="Y36" s="48"/>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row>
    <row r="37" spans="1:164" s="13" customFormat="1" ht="38.25">
      <c r="A37" s="39" t="str">
        <f t="shared" si="8"/>
        <v>ExporterParty</v>
      </c>
      <c r="B37" s="39" t="s">
        <v>369</v>
      </c>
      <c r="C37" s="48"/>
      <c r="D37" s="48" t="s">
        <v>454</v>
      </c>
      <c r="E37" s="39" t="s">
        <v>370</v>
      </c>
      <c r="F37" s="39"/>
      <c r="G37" s="39"/>
      <c r="H37" s="39" t="str">
        <f t="shared" si="9"/>
        <v>Party</v>
      </c>
      <c r="I37" s="39" t="str">
        <f t="shared" si="10"/>
        <v>Party</v>
      </c>
      <c r="J37" s="39"/>
      <c r="K37" s="39"/>
      <c r="L37" s="39"/>
      <c r="M37" s="48" t="s">
        <v>323</v>
      </c>
      <c r="N37" s="48" t="s">
        <v>371</v>
      </c>
      <c r="O37" s="42" t="s">
        <v>325</v>
      </c>
      <c r="P37" s="39" t="s">
        <v>326</v>
      </c>
      <c r="Q37" s="39" t="s">
        <v>703</v>
      </c>
      <c r="R37" s="48"/>
      <c r="S37" s="48" t="s">
        <v>368</v>
      </c>
      <c r="T37" s="49" t="s">
        <v>144</v>
      </c>
      <c r="U37" s="39"/>
      <c r="V37" s="39"/>
      <c r="W37" s="39" t="s">
        <v>224</v>
      </c>
      <c r="X37" s="48"/>
      <c r="Y37" s="48"/>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row>
    <row r="38" spans="1:164" s="13" customFormat="1" ht="25.5">
      <c r="A38" s="39" t="str">
        <f t="shared" si="8"/>
        <v>ConsignorParty</v>
      </c>
      <c r="B38" s="39" t="s">
        <v>704</v>
      </c>
      <c r="C38" s="48"/>
      <c r="D38" s="48" t="s">
        <v>454</v>
      </c>
      <c r="E38" s="39" t="s">
        <v>705</v>
      </c>
      <c r="F38" s="39"/>
      <c r="G38" s="39"/>
      <c r="H38" s="39" t="str">
        <f t="shared" si="9"/>
        <v>Party</v>
      </c>
      <c r="I38" s="39" t="str">
        <f t="shared" si="10"/>
        <v>Party</v>
      </c>
      <c r="J38" s="39"/>
      <c r="K38" s="39"/>
      <c r="L38" s="39"/>
      <c r="M38" s="48" t="s">
        <v>323</v>
      </c>
      <c r="N38" s="48" t="s">
        <v>706</v>
      </c>
      <c r="O38" s="42" t="s">
        <v>325</v>
      </c>
      <c r="P38" s="39" t="s">
        <v>326</v>
      </c>
      <c r="Q38" s="39" t="s">
        <v>707</v>
      </c>
      <c r="R38" s="48"/>
      <c r="S38" s="48" t="s">
        <v>368</v>
      </c>
      <c r="T38" s="49" t="s">
        <v>144</v>
      </c>
      <c r="U38" s="39"/>
      <c r="V38" s="39"/>
      <c r="W38" s="39" t="s">
        <v>224</v>
      </c>
      <c r="X38" s="48"/>
      <c r="Y38" s="48"/>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row>
    <row r="39" spans="1:164" s="13" customFormat="1" ht="38.25">
      <c r="A39" s="39" t="str">
        <f t="shared" si="8"/>
        <v>ImporterParty</v>
      </c>
      <c r="B39" s="39" t="s">
        <v>708</v>
      </c>
      <c r="C39" s="48"/>
      <c r="D39" s="48" t="s">
        <v>454</v>
      </c>
      <c r="E39" s="39" t="s">
        <v>709</v>
      </c>
      <c r="F39" s="39"/>
      <c r="G39" s="39"/>
      <c r="H39" s="39" t="str">
        <f t="shared" si="9"/>
        <v>Party</v>
      </c>
      <c r="I39" s="39" t="str">
        <f t="shared" si="10"/>
        <v>Party</v>
      </c>
      <c r="J39" s="39"/>
      <c r="K39" s="39"/>
      <c r="L39" s="39"/>
      <c r="M39" s="48" t="s">
        <v>323</v>
      </c>
      <c r="N39" s="48" t="s">
        <v>710</v>
      </c>
      <c r="O39" s="42" t="s">
        <v>325</v>
      </c>
      <c r="P39" s="39" t="s">
        <v>326</v>
      </c>
      <c r="Q39" s="39" t="s">
        <v>711</v>
      </c>
      <c r="R39" s="48"/>
      <c r="S39" s="48" t="s">
        <v>368</v>
      </c>
      <c r="T39" s="49" t="s">
        <v>144</v>
      </c>
      <c r="U39" s="39"/>
      <c r="V39" s="39"/>
      <c r="W39" s="39" t="s">
        <v>224</v>
      </c>
      <c r="X39" s="48"/>
      <c r="Y39" s="48"/>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row>
    <row r="40" spans="1:164" s="13" customFormat="1" ht="63.75">
      <c r="A40" s="39" t="str">
        <f t="shared" si="8"/>
        <v>CarrierParty</v>
      </c>
      <c r="B40" s="39" t="s">
        <v>712</v>
      </c>
      <c r="C40" s="48"/>
      <c r="D40" s="48" t="s">
        <v>454</v>
      </c>
      <c r="E40" s="39" t="s">
        <v>478</v>
      </c>
      <c r="F40" s="39"/>
      <c r="G40" s="39"/>
      <c r="H40" s="39" t="str">
        <f t="shared" si="9"/>
        <v>Party</v>
      </c>
      <c r="I40" s="39" t="str">
        <f t="shared" si="10"/>
        <v>Party</v>
      </c>
      <c r="J40" s="39"/>
      <c r="K40" s="39"/>
      <c r="L40" s="39"/>
      <c r="M40" s="48" t="s">
        <v>323</v>
      </c>
      <c r="N40" s="48" t="s">
        <v>713</v>
      </c>
      <c r="O40" s="42" t="s">
        <v>325</v>
      </c>
      <c r="P40" s="39" t="s">
        <v>326</v>
      </c>
      <c r="Q40" s="39" t="s">
        <v>714</v>
      </c>
      <c r="R40" s="48"/>
      <c r="S40" s="48" t="s">
        <v>368</v>
      </c>
      <c r="T40" s="49" t="s">
        <v>144</v>
      </c>
      <c r="U40" s="39"/>
      <c r="V40" s="39"/>
      <c r="W40" s="39" t="s">
        <v>224</v>
      </c>
      <c r="X40" s="48"/>
      <c r="Y40" s="48"/>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row>
    <row r="41" spans="1:164" s="13" customFormat="1" ht="51">
      <c r="A41" s="39" t="str">
        <f t="shared" si="8"/>
        <v>FreightForwarderParty</v>
      </c>
      <c r="B41" s="39" t="s">
        <v>715</v>
      </c>
      <c r="C41" s="48"/>
      <c r="D41" s="48" t="s">
        <v>454</v>
      </c>
      <c r="E41" s="39" t="s">
        <v>716</v>
      </c>
      <c r="F41" s="39"/>
      <c r="G41" s="39"/>
      <c r="H41" s="39" t="str">
        <f t="shared" si="9"/>
        <v>Party</v>
      </c>
      <c r="I41" s="39" t="str">
        <f t="shared" si="10"/>
        <v>Party</v>
      </c>
      <c r="J41" s="39"/>
      <c r="K41" s="39"/>
      <c r="L41" s="39"/>
      <c r="M41" s="48" t="s">
        <v>323</v>
      </c>
      <c r="N41" s="48" t="s">
        <v>717</v>
      </c>
      <c r="O41" s="42" t="s">
        <v>325</v>
      </c>
      <c r="P41" s="39" t="s">
        <v>326</v>
      </c>
      <c r="Q41" s="39" t="s">
        <v>718</v>
      </c>
      <c r="R41" s="48"/>
      <c r="S41" s="48" t="s">
        <v>368</v>
      </c>
      <c r="T41" s="49" t="s">
        <v>144</v>
      </c>
      <c r="U41" s="39"/>
      <c r="V41" s="39"/>
      <c r="W41" s="39" t="s">
        <v>224</v>
      </c>
      <c r="X41" s="48"/>
      <c r="Y41" s="48"/>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row>
    <row r="42" spans="1:164" s="13" customFormat="1" ht="25.5">
      <c r="A42" s="39" t="str">
        <f t="shared" si="8"/>
        <v>NotifyParty</v>
      </c>
      <c r="B42" s="39" t="s">
        <v>719</v>
      </c>
      <c r="C42" s="48"/>
      <c r="D42" s="48" t="s">
        <v>454</v>
      </c>
      <c r="E42" s="39" t="s">
        <v>720</v>
      </c>
      <c r="F42" s="39"/>
      <c r="G42" s="39"/>
      <c r="H42" s="39" t="str">
        <f t="shared" si="9"/>
        <v>Party</v>
      </c>
      <c r="I42" s="39" t="str">
        <f t="shared" si="10"/>
        <v>Party</v>
      </c>
      <c r="J42" s="39"/>
      <c r="K42" s="39"/>
      <c r="L42" s="39"/>
      <c r="M42" s="48" t="s">
        <v>323</v>
      </c>
      <c r="N42" s="48" t="s">
        <v>721</v>
      </c>
      <c r="O42" s="42" t="s">
        <v>325</v>
      </c>
      <c r="P42" s="39" t="s">
        <v>326</v>
      </c>
      <c r="Q42" s="39" t="s">
        <v>722</v>
      </c>
      <c r="R42" s="48"/>
      <c r="S42" s="48" t="s">
        <v>368</v>
      </c>
      <c r="T42" s="49" t="s">
        <v>144</v>
      </c>
      <c r="U42" s="39"/>
      <c r="V42" s="39"/>
      <c r="W42" s="39" t="s">
        <v>224</v>
      </c>
      <c r="X42" s="48"/>
      <c r="Y42" s="48"/>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row>
    <row r="43" spans="1:164" s="13" customFormat="1" ht="25.5">
      <c r="A43" s="39" t="str">
        <f t="shared" si="8"/>
        <v>OriginalDespatchParty</v>
      </c>
      <c r="B43" s="39" t="s">
        <v>723</v>
      </c>
      <c r="C43" s="48"/>
      <c r="D43" s="48" t="s">
        <v>454</v>
      </c>
      <c r="E43" s="39" t="s">
        <v>724</v>
      </c>
      <c r="F43" s="39"/>
      <c r="G43" s="39"/>
      <c r="H43" s="39" t="str">
        <f t="shared" si="9"/>
        <v>Party</v>
      </c>
      <c r="I43" s="39" t="str">
        <f t="shared" si="10"/>
        <v>Party</v>
      </c>
      <c r="J43" s="39"/>
      <c r="K43" s="39"/>
      <c r="L43" s="39"/>
      <c r="M43" s="48" t="s">
        <v>323</v>
      </c>
      <c r="N43" s="48"/>
      <c r="O43" s="42" t="s">
        <v>325</v>
      </c>
      <c r="P43" s="39" t="s">
        <v>326</v>
      </c>
      <c r="Q43" s="39"/>
      <c r="R43" s="48"/>
      <c r="S43" s="48"/>
      <c r="T43" s="49" t="s">
        <v>144</v>
      </c>
      <c r="U43" s="39"/>
      <c r="V43" s="39"/>
      <c r="W43" s="39" t="s">
        <v>224</v>
      </c>
      <c r="X43" s="48"/>
      <c r="Y43" s="48"/>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row>
    <row r="44" spans="1:164" s="13" customFormat="1" ht="25.5">
      <c r="A44" s="39" t="str">
        <f t="shared" si="8"/>
        <v>FinalDeliveryParty</v>
      </c>
      <c r="B44" s="39" t="s">
        <v>725</v>
      </c>
      <c r="C44" s="48"/>
      <c r="D44" s="48" t="s">
        <v>454</v>
      </c>
      <c r="E44" s="39" t="s">
        <v>726</v>
      </c>
      <c r="F44" s="39"/>
      <c r="G44" s="39"/>
      <c r="H44" s="39" t="str">
        <f t="shared" si="9"/>
        <v>Party</v>
      </c>
      <c r="I44" s="39" t="str">
        <f t="shared" si="10"/>
        <v>Party</v>
      </c>
      <c r="J44" s="39"/>
      <c r="K44" s="39"/>
      <c r="L44" s="39"/>
      <c r="M44" s="48" t="s">
        <v>323</v>
      </c>
      <c r="N44" s="48"/>
      <c r="O44" s="42" t="s">
        <v>325</v>
      </c>
      <c r="P44" s="39" t="s">
        <v>326</v>
      </c>
      <c r="Q44" s="39"/>
      <c r="R44" s="48"/>
      <c r="S44" s="48"/>
      <c r="T44" s="49" t="s">
        <v>144</v>
      </c>
      <c r="U44" s="39"/>
      <c r="V44" s="39"/>
      <c r="W44" s="39" t="s">
        <v>224</v>
      </c>
      <c r="X44" s="48"/>
      <c r="Y44" s="48"/>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row>
    <row r="45" spans="1:164" s="13" customFormat="1" ht="25.5">
      <c r="A45" s="39" t="str">
        <f t="shared" si="8"/>
        <v>OriginalDepartureCountry</v>
      </c>
      <c r="B45" s="39" t="s">
        <v>727</v>
      </c>
      <c r="C45" s="48"/>
      <c r="D45" s="48" t="s">
        <v>454</v>
      </c>
      <c r="E45" s="39" t="s">
        <v>728</v>
      </c>
      <c r="F45" s="39"/>
      <c r="G45" s="39"/>
      <c r="H45" s="39" t="str">
        <f t="shared" si="9"/>
        <v>Country</v>
      </c>
      <c r="I45" s="39" t="str">
        <f t="shared" si="10"/>
        <v>Country</v>
      </c>
      <c r="J45" s="39"/>
      <c r="K45" s="39"/>
      <c r="L45" s="39"/>
      <c r="M45" s="48" t="s">
        <v>44</v>
      </c>
      <c r="N45" s="48" t="s">
        <v>729</v>
      </c>
      <c r="O45" s="42" t="s">
        <v>325</v>
      </c>
      <c r="P45" s="39" t="s">
        <v>326</v>
      </c>
      <c r="Q45" s="39" t="s">
        <v>730</v>
      </c>
      <c r="R45" s="48"/>
      <c r="S45" s="48" t="s">
        <v>731</v>
      </c>
      <c r="T45" s="49" t="s">
        <v>144</v>
      </c>
      <c r="U45" s="39"/>
      <c r="V45" s="39"/>
      <c r="W45" s="39" t="s">
        <v>224</v>
      </c>
      <c r="X45" s="48"/>
      <c r="Y45" s="48"/>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row>
    <row r="46" spans="1:164" s="13" customFormat="1" ht="51">
      <c r="A46" s="39" t="str">
        <f t="shared" si="8"/>
        <v>FinalDestinationCountry</v>
      </c>
      <c r="B46" s="39" t="s">
        <v>732</v>
      </c>
      <c r="C46" s="48"/>
      <c r="D46" s="48" t="s">
        <v>454</v>
      </c>
      <c r="E46" s="39" t="s">
        <v>733</v>
      </c>
      <c r="F46" s="39"/>
      <c r="G46" s="39"/>
      <c r="H46" s="39" t="str">
        <f t="shared" si="9"/>
        <v>Country</v>
      </c>
      <c r="I46" s="39" t="str">
        <f t="shared" si="10"/>
        <v>Country</v>
      </c>
      <c r="J46" s="39"/>
      <c r="K46" s="39"/>
      <c r="L46" s="39"/>
      <c r="M46" s="48" t="s">
        <v>44</v>
      </c>
      <c r="N46" s="48" t="s">
        <v>734</v>
      </c>
      <c r="O46" s="42" t="s">
        <v>325</v>
      </c>
      <c r="P46" s="39" t="s">
        <v>326</v>
      </c>
      <c r="Q46" s="48" t="s">
        <v>735</v>
      </c>
      <c r="R46" s="48"/>
      <c r="S46" s="48" t="s">
        <v>736</v>
      </c>
      <c r="T46" s="49" t="s">
        <v>144</v>
      </c>
      <c r="U46" s="39"/>
      <c r="V46" s="39"/>
      <c r="W46" s="39" t="s">
        <v>224</v>
      </c>
      <c r="X46" s="48"/>
      <c r="Y46" s="48"/>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row>
    <row r="47" spans="1:164" s="13" customFormat="1" ht="25.5">
      <c r="A47" s="39" t="str">
        <f t="shared" si="8"/>
        <v>TransitCountry</v>
      </c>
      <c r="B47" s="39" t="s">
        <v>737</v>
      </c>
      <c r="C47" s="48"/>
      <c r="D47" s="48" t="s">
        <v>454</v>
      </c>
      <c r="E47" s="39" t="s">
        <v>475</v>
      </c>
      <c r="F47" s="39"/>
      <c r="G47" s="39"/>
      <c r="H47" s="39" t="str">
        <f t="shared" si="9"/>
        <v>Country</v>
      </c>
      <c r="I47" s="39" t="str">
        <f t="shared" si="10"/>
        <v>Country</v>
      </c>
      <c r="J47" s="39"/>
      <c r="K47" s="39"/>
      <c r="L47" s="39"/>
      <c r="M47" s="48" t="s">
        <v>44</v>
      </c>
      <c r="N47" s="48" t="s">
        <v>738</v>
      </c>
      <c r="O47" s="42" t="s">
        <v>143</v>
      </c>
      <c r="P47" s="39" t="s">
        <v>326</v>
      </c>
      <c r="Q47" s="39" t="s">
        <v>739</v>
      </c>
      <c r="R47" s="48"/>
      <c r="S47" s="48" t="s">
        <v>740</v>
      </c>
      <c r="T47" s="49" t="s">
        <v>144</v>
      </c>
      <c r="U47" s="39"/>
      <c r="V47" s="39"/>
      <c r="W47" s="39" t="s">
        <v>224</v>
      </c>
      <c r="X47" s="48"/>
      <c r="Y47" s="48"/>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row>
    <row r="48" spans="1:164" s="13" customFormat="1" ht="25.5">
      <c r="A48" s="39" t="str">
        <f t="shared" si="8"/>
        <v>OriginalDespatchTransportationService</v>
      </c>
      <c r="B48" s="39" t="s">
        <v>741</v>
      </c>
      <c r="C48" s="48"/>
      <c r="D48" s="48" t="s">
        <v>454</v>
      </c>
      <c r="E48" s="39" t="s">
        <v>724</v>
      </c>
      <c r="F48" s="39"/>
      <c r="G48" s="39"/>
      <c r="H48" s="39" t="str">
        <f t="shared" si="9"/>
        <v>Transportation Service</v>
      </c>
      <c r="I48" s="39" t="str">
        <f t="shared" si="10"/>
        <v>Transportation Service</v>
      </c>
      <c r="J48" s="39"/>
      <c r="K48" s="39"/>
      <c r="L48" s="39"/>
      <c r="M48" s="48" t="s">
        <v>742</v>
      </c>
      <c r="N48" s="48"/>
      <c r="O48" s="42" t="s">
        <v>325</v>
      </c>
      <c r="P48" s="39" t="s">
        <v>326</v>
      </c>
      <c r="Q48" s="39" t="s">
        <v>743</v>
      </c>
      <c r="R48" s="48" t="s">
        <v>744</v>
      </c>
      <c r="S48" s="48"/>
      <c r="T48" s="49" t="s">
        <v>144</v>
      </c>
      <c r="U48" s="39"/>
      <c r="V48" s="39"/>
      <c r="W48" s="39" t="s">
        <v>224</v>
      </c>
      <c r="X48" s="48"/>
      <c r="Y48" s="48"/>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row>
    <row r="49" spans="1:164" s="13" customFormat="1" ht="25.5">
      <c r="A49" s="39" t="str">
        <f t="shared" si="8"/>
        <v>FinalDeliveryTransportationService</v>
      </c>
      <c r="B49" s="39" t="s">
        <v>745</v>
      </c>
      <c r="C49" s="48"/>
      <c r="D49" s="48" t="s">
        <v>454</v>
      </c>
      <c r="E49" s="39" t="s">
        <v>726</v>
      </c>
      <c r="F49" s="39"/>
      <c r="G49" s="39"/>
      <c r="H49" s="39" t="str">
        <f t="shared" si="9"/>
        <v>Transportation Service</v>
      </c>
      <c r="I49" s="39" t="str">
        <f t="shared" si="10"/>
        <v>Transportation Service</v>
      </c>
      <c r="J49" s="39"/>
      <c r="K49" s="39"/>
      <c r="L49" s="39"/>
      <c r="M49" s="48" t="s">
        <v>742</v>
      </c>
      <c r="N49" s="48"/>
      <c r="O49" s="42" t="s">
        <v>325</v>
      </c>
      <c r="P49" s="39" t="s">
        <v>326</v>
      </c>
      <c r="Q49" s="39" t="s">
        <v>746</v>
      </c>
      <c r="R49" s="48" t="s">
        <v>744</v>
      </c>
      <c r="S49" s="48"/>
      <c r="T49" s="49" t="s">
        <v>144</v>
      </c>
      <c r="U49" s="39"/>
      <c r="V49" s="39"/>
      <c r="W49" s="39" t="s">
        <v>224</v>
      </c>
      <c r="X49" s="48"/>
      <c r="Y49" s="48"/>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row>
    <row r="50" spans="1:164" s="13" customFormat="1" ht="38.25">
      <c r="A50" s="39" t="str">
        <f t="shared" si="8"/>
        <v>DeliveryTerms</v>
      </c>
      <c r="B50" s="39" t="s">
        <v>747</v>
      </c>
      <c r="C50" s="48"/>
      <c r="D50" s="48" t="s">
        <v>454</v>
      </c>
      <c r="E50" s="39"/>
      <c r="F50" s="39"/>
      <c r="G50" s="39"/>
      <c r="H50" s="39" t="str">
        <f t="shared" si="9"/>
        <v>Delivery Terms</v>
      </c>
      <c r="I50" s="39" t="str">
        <f t="shared" si="10"/>
        <v>Delivery Terms</v>
      </c>
      <c r="J50" s="39"/>
      <c r="K50" s="39"/>
      <c r="L50" s="39"/>
      <c r="M50" s="48" t="s">
        <v>34</v>
      </c>
      <c r="N50" s="48" t="s">
        <v>748</v>
      </c>
      <c r="O50" s="42" t="s">
        <v>325</v>
      </c>
      <c r="P50" s="39" t="s">
        <v>326</v>
      </c>
      <c r="Q50" s="39" t="s">
        <v>0</v>
      </c>
      <c r="R50" s="48"/>
      <c r="S50" s="48"/>
      <c r="T50" s="49" t="s">
        <v>144</v>
      </c>
      <c r="U50" s="39"/>
      <c r="V50" s="39"/>
      <c r="W50" s="39" t="s">
        <v>224</v>
      </c>
      <c r="X50" s="48"/>
      <c r="Y50" s="48"/>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row>
    <row r="51" spans="1:164" s="13" customFormat="1" ht="25.5">
      <c r="A51" s="39" t="str">
        <f t="shared" si="8"/>
        <v>PaymentTerms</v>
      </c>
      <c r="B51" s="39" t="s">
        <v>1</v>
      </c>
      <c r="C51" s="48"/>
      <c r="D51" s="48" t="s">
        <v>454</v>
      </c>
      <c r="E51" s="39"/>
      <c r="F51" s="39"/>
      <c r="G51" s="39"/>
      <c r="H51" s="39" t="str">
        <f t="shared" si="9"/>
        <v>Payment Terms</v>
      </c>
      <c r="I51" s="39" t="str">
        <f t="shared" si="10"/>
        <v>Payment Terms</v>
      </c>
      <c r="J51" s="39"/>
      <c r="K51" s="39"/>
      <c r="L51" s="39"/>
      <c r="M51" s="48" t="s">
        <v>630</v>
      </c>
      <c r="N51" s="48"/>
      <c r="O51" s="42" t="s">
        <v>325</v>
      </c>
      <c r="P51" s="39" t="s">
        <v>326</v>
      </c>
      <c r="Q51" s="39" t="s">
        <v>2</v>
      </c>
      <c r="R51" s="48"/>
      <c r="S51" s="48"/>
      <c r="T51" s="49" t="s">
        <v>144</v>
      </c>
      <c r="U51" s="39"/>
      <c r="V51" s="39"/>
      <c r="W51" s="39" t="s">
        <v>224</v>
      </c>
      <c r="X51" s="48"/>
      <c r="Y51" s="48"/>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row>
    <row r="52" spans="1:164" s="13" customFormat="1" ht="27.75" customHeight="1">
      <c r="A52" s="39" t="str">
        <f t="shared" si="8"/>
        <v>FreightAllowanceCharge</v>
      </c>
      <c r="B52" s="39" t="s">
        <v>3</v>
      </c>
      <c r="C52" s="48"/>
      <c r="D52" s="48" t="s">
        <v>454</v>
      </c>
      <c r="E52" s="39" t="s">
        <v>266</v>
      </c>
      <c r="F52" s="39"/>
      <c r="G52" s="39"/>
      <c r="H52" s="39" t="str">
        <f t="shared" si="9"/>
        <v>Allowance Charge</v>
      </c>
      <c r="I52" s="39" t="str">
        <f t="shared" si="10"/>
        <v>Allowance Charge</v>
      </c>
      <c r="J52" s="39"/>
      <c r="K52" s="39"/>
      <c r="L52" s="39"/>
      <c r="M52" s="48" t="s">
        <v>618</v>
      </c>
      <c r="N52" s="48" t="s">
        <v>267</v>
      </c>
      <c r="O52" s="42" t="s">
        <v>143</v>
      </c>
      <c r="P52" s="39" t="s">
        <v>326</v>
      </c>
      <c r="Q52" s="39" t="s">
        <v>268</v>
      </c>
      <c r="R52" s="48"/>
      <c r="S52" s="48" t="s">
        <v>269</v>
      </c>
      <c r="T52" s="49" t="s">
        <v>144</v>
      </c>
      <c r="U52" s="39"/>
      <c r="V52" s="39"/>
      <c r="W52" s="39" t="s">
        <v>224</v>
      </c>
      <c r="X52" s="48"/>
      <c r="Y52" s="48"/>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row>
    <row r="53" spans="1:50" s="13" customFormat="1" ht="25.5">
      <c r="A53" s="14" t="str">
        <f>SUBSTITUTE(SUBSTITUTE(CONCATENATE(IF(C53="","",CONCATENATE(C53,"")),"",D53)," ",""),"'","")</f>
        <v>Endorsement</v>
      </c>
      <c r="B53" s="14" t="s">
        <v>239</v>
      </c>
      <c r="C53" s="25"/>
      <c r="D53" s="25" t="s">
        <v>616</v>
      </c>
      <c r="E53" s="25"/>
      <c r="F53" s="25"/>
      <c r="G53" s="25"/>
      <c r="H53" s="25"/>
      <c r="I53" s="25"/>
      <c r="J53" s="25"/>
      <c r="K53" s="25"/>
      <c r="L53" s="25"/>
      <c r="M53" s="25"/>
      <c r="N53" s="25"/>
      <c r="O53" s="26"/>
      <c r="P53" s="25" t="s">
        <v>328</v>
      </c>
      <c r="Q53" s="27" t="s">
        <v>238</v>
      </c>
      <c r="R53" s="27"/>
      <c r="S53" s="28"/>
      <c r="T53" s="29" t="s">
        <v>144</v>
      </c>
      <c r="U53" s="25"/>
      <c r="V53" s="25"/>
      <c r="W53" s="25" t="s">
        <v>224</v>
      </c>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row>
    <row r="54" spans="1:23" s="13" customFormat="1" ht="12.75">
      <c r="A54" s="19" t="str">
        <f>SUBSTITUTE(SUBSTITUTE(CONCATENATE(IF(E54="Globally Unique","GU",E54),IF(G54&lt;&gt;I54,H54,F54),CONCATENATE(IF(I54="Identifier","ID",IF(I54="Text","",I54))))," ",""),"'","")</f>
        <v>DocumentID</v>
      </c>
      <c r="B54" s="20" t="s">
        <v>237</v>
      </c>
      <c r="D54" s="13" t="s">
        <v>616</v>
      </c>
      <c r="G54" s="13" t="s">
        <v>132</v>
      </c>
      <c r="H54" s="13" t="str">
        <f>IF(F54&lt;&gt;"",CONCATENATE(F54," ",G54),G54)</f>
        <v>Document</v>
      </c>
      <c r="I54" s="13" t="s">
        <v>329</v>
      </c>
      <c r="K54" s="13" t="str">
        <f>IF(J54&lt;&gt;"",CONCATENATE(J54,"_ ",I54,". Type"),CONCATENATE(I54,". Type"))</f>
        <v>Identifier. Type</v>
      </c>
      <c r="O54" s="31">
        <v>1</v>
      </c>
      <c r="P54" s="13" t="s">
        <v>330</v>
      </c>
      <c r="Q54" s="38" t="s">
        <v>236</v>
      </c>
      <c r="T54" s="33" t="s">
        <v>144</v>
      </c>
      <c r="W54" s="13" t="s">
        <v>224</v>
      </c>
    </row>
    <row r="55" spans="1:23" s="13" customFormat="1" ht="12.75">
      <c r="A55" s="19" t="str">
        <f>SUBSTITUTE(SUBSTITUTE(CONCATENATE(IF(E55="Globally Unique","GU",E55),IF(G55&lt;&gt;I55,H55,F55),CONCATENATE(IF(I55="Identifier","ID",IF(I55="Text","",I55))))," ",""),"'","")</f>
        <v>ApprovalStatus</v>
      </c>
      <c r="B55" s="20" t="s">
        <v>235</v>
      </c>
      <c r="D55" s="13" t="s">
        <v>616</v>
      </c>
      <c r="G55" s="13" t="s">
        <v>234</v>
      </c>
      <c r="H55" s="13" t="str">
        <f>IF(F55&lt;&gt;"",CONCATENATE(F55," ",G55),G55)</f>
        <v>Approval Status</v>
      </c>
      <c r="I55" s="13" t="s">
        <v>145</v>
      </c>
      <c r="K55" s="13" t="str">
        <f>IF(J55&lt;&gt;"",CONCATENATE(J55,"_ ",I55,". Type"),CONCATENATE(I55,". Type"))</f>
        <v>Text. Type</v>
      </c>
      <c r="N55" s="13" t="s">
        <v>233</v>
      </c>
      <c r="O55" s="31">
        <v>1</v>
      </c>
      <c r="P55" s="13" t="s">
        <v>330</v>
      </c>
      <c r="Q55" s="38" t="s">
        <v>232</v>
      </c>
      <c r="S55" s="13">
        <v>4427</v>
      </c>
      <c r="T55" s="33" t="s">
        <v>144</v>
      </c>
      <c r="W55" s="13" t="s">
        <v>224</v>
      </c>
    </row>
    <row r="56" spans="1:23" s="13" customFormat="1" ht="12.75">
      <c r="A56" s="19" t="str">
        <f>SUBSTITUTE(SUBSTITUTE(CONCATENATE(IF(E56="Globally Unique","GU",E56),IF(G56&lt;&gt;I56,H56,F56),CONCATENATE(IF(I56="Identifier","ID",IF(I56="Text","",I56))))," ",""),"'","")</f>
        <v>Remarks</v>
      </c>
      <c r="B56" s="20" t="s">
        <v>231</v>
      </c>
      <c r="D56" s="13" t="s">
        <v>616</v>
      </c>
      <c r="G56" s="13" t="s">
        <v>204</v>
      </c>
      <c r="H56" s="13" t="str">
        <f>IF(F56&lt;&gt;"",CONCATENATE(F56," ",G56),G56)</f>
        <v>Remarks</v>
      </c>
      <c r="I56" s="13" t="s">
        <v>145</v>
      </c>
      <c r="K56" s="13" t="str">
        <f>IF(J56&lt;&gt;"",CONCATENATE(J56,"_ ",I56,". Type"),CONCATENATE(I56,". Type"))</f>
        <v>Text. Type</v>
      </c>
      <c r="O56" s="31" t="s">
        <v>143</v>
      </c>
      <c r="P56" s="13" t="s">
        <v>330</v>
      </c>
      <c r="Q56" s="38" t="s">
        <v>230</v>
      </c>
      <c r="S56" s="13">
        <v>4428</v>
      </c>
      <c r="T56" s="33" t="s">
        <v>144</v>
      </c>
      <c r="W56" s="13" t="s">
        <v>224</v>
      </c>
    </row>
    <row r="57" spans="1:169" s="13" customFormat="1" ht="25.5">
      <c r="A57" s="39" t="str">
        <f>SUBSTITUTE(SUBSTITUTE(CONCATENATE(IF(E57="Globally Unique","GU",E57),F57,IF(H57&lt;&gt;I57,H57,""),CONCATENATE(IF(I57="Identifier","ID",IF(I57="Text","",I57))))," ",""),"'","")</f>
        <v>EndorserParty</v>
      </c>
      <c r="B57" s="39" t="s">
        <v>229</v>
      </c>
      <c r="C57" s="40"/>
      <c r="D57" s="40" t="s">
        <v>616</v>
      </c>
      <c r="E57" s="40"/>
      <c r="F57" s="40"/>
      <c r="G57" s="40"/>
      <c r="H57" s="39" t="str">
        <f>M57</f>
        <v>Endorser Party</v>
      </c>
      <c r="I57" s="39" t="str">
        <f>M57</f>
        <v>Endorser Party</v>
      </c>
      <c r="J57" s="39"/>
      <c r="K57" s="40"/>
      <c r="L57" s="40"/>
      <c r="M57" s="41" t="s">
        <v>228</v>
      </c>
      <c r="N57" s="40"/>
      <c r="O57" s="42" t="s">
        <v>632</v>
      </c>
      <c r="P57" s="40" t="s">
        <v>326</v>
      </c>
      <c r="Q57" s="43" t="s">
        <v>227</v>
      </c>
      <c r="R57" s="43"/>
      <c r="S57" s="44"/>
      <c r="T57" s="45" t="s">
        <v>144</v>
      </c>
      <c r="U57" s="40"/>
      <c r="V57" s="40"/>
      <c r="W57" s="40" t="s">
        <v>224</v>
      </c>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row>
    <row r="58" spans="1:164" s="13" customFormat="1" ht="25.5">
      <c r="A58" s="39" t="str">
        <f>SUBSTITUTE(SUBSTITUTE(CONCATENATE(IF(E58="Globally Unique","GU",E58),F58,IF(H58&lt;&gt;I58,H58,""),CONCATENATE(IF(I58="Identifier","ID",IF(I58="Text","",I58))))," ",""),"'","")</f>
        <v>Signature</v>
      </c>
      <c r="B58" s="39" t="s">
        <v>226</v>
      </c>
      <c r="C58" s="40"/>
      <c r="D58" s="40" t="s">
        <v>616</v>
      </c>
      <c r="E58" s="40"/>
      <c r="F58" s="40"/>
      <c r="G58" s="40"/>
      <c r="H58" s="39" t="str">
        <f>M58</f>
        <v>Signature</v>
      </c>
      <c r="I58" s="39" t="str">
        <f>M58</f>
        <v>Signature</v>
      </c>
      <c r="J58" s="39"/>
      <c r="K58" s="40"/>
      <c r="L58" s="40"/>
      <c r="M58" s="41" t="s">
        <v>124</v>
      </c>
      <c r="N58" s="40"/>
      <c r="O58" s="42" t="s">
        <v>143</v>
      </c>
      <c r="P58" s="40" t="s">
        <v>326</v>
      </c>
      <c r="Q58" s="43" t="s">
        <v>225</v>
      </c>
      <c r="R58" s="43"/>
      <c r="S58" s="43"/>
      <c r="T58" s="47" t="s">
        <v>144</v>
      </c>
      <c r="U58" s="44"/>
      <c r="V58" s="48"/>
      <c r="W58" s="39" t="s">
        <v>224</v>
      </c>
      <c r="X58" s="40"/>
      <c r="Y58" s="40"/>
      <c r="Z58" s="40"/>
      <c r="AA58" s="40"/>
      <c r="AB58" s="40"/>
      <c r="AC58" s="40"/>
      <c r="AD58" s="40"/>
      <c r="AE58" s="40"/>
      <c r="AF58" s="39"/>
      <c r="AG58" s="39"/>
      <c r="AH58" s="39"/>
      <c r="AI58" s="39"/>
      <c r="AJ58" s="43" t="s">
        <v>322</v>
      </c>
      <c r="AK58" s="39"/>
      <c r="AL58" s="39"/>
      <c r="AM58" s="39"/>
      <c r="AN58" s="39"/>
      <c r="AO58" s="39"/>
      <c r="AP58" s="39"/>
      <c r="AQ58" s="39"/>
      <c r="AR58" s="39"/>
      <c r="AS58" s="39"/>
      <c r="AT58" s="39"/>
      <c r="AU58" s="39"/>
      <c r="AV58" s="39"/>
      <c r="AW58" s="39"/>
      <c r="AX58" s="39"/>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row>
    <row r="59" spans="1:50" s="13" customFormat="1" ht="25.5">
      <c r="A59" s="14" t="str">
        <f>SUBSTITUTE(SUBSTITUTE(CONCATENATE(IF(C59="","",CONCATENATE(C59,"")),"",D59)," ",""),"'","")</f>
        <v>EndorserParty</v>
      </c>
      <c r="B59" s="14" t="s">
        <v>250</v>
      </c>
      <c r="C59" s="25"/>
      <c r="D59" s="25" t="s">
        <v>228</v>
      </c>
      <c r="E59" s="25"/>
      <c r="F59" s="25"/>
      <c r="G59" s="25"/>
      <c r="H59" s="25"/>
      <c r="I59" s="25"/>
      <c r="J59" s="25"/>
      <c r="K59" s="25"/>
      <c r="L59" s="25"/>
      <c r="M59" s="25"/>
      <c r="N59" s="25"/>
      <c r="O59" s="26"/>
      <c r="P59" s="25" t="s">
        <v>328</v>
      </c>
      <c r="Q59" s="27" t="s">
        <v>249</v>
      </c>
      <c r="R59" s="27"/>
      <c r="S59" s="28"/>
      <c r="T59" s="29" t="s">
        <v>144</v>
      </c>
      <c r="U59" s="25"/>
      <c r="V59" s="25"/>
      <c r="W59" s="25" t="s">
        <v>224</v>
      </c>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row>
    <row r="60" spans="1:23" s="13" customFormat="1" ht="25.5">
      <c r="A60" s="19" t="str">
        <f>SUBSTITUTE(SUBSTITUTE(CONCATENATE(IF(E60="Globally Unique","GU",E60),IF(G60&lt;&gt;I60,H60,F60),CONCATENATE(IF(I60="Identifier","ID",IF(I60="Text","",I60))))," ",""),"'","")</f>
        <v>RoleCode</v>
      </c>
      <c r="B60" s="20" t="s">
        <v>248</v>
      </c>
      <c r="D60" s="13" t="s">
        <v>228</v>
      </c>
      <c r="G60" s="13" t="s">
        <v>247</v>
      </c>
      <c r="H60" s="13" t="str">
        <f>IF(F60&lt;&gt;"",CONCATENATE(F60," ",G60),G60)</f>
        <v>Role</v>
      </c>
      <c r="I60" s="13" t="s">
        <v>142</v>
      </c>
      <c r="K60" s="13" t="str">
        <f>IF(J60&lt;&gt;"",CONCATENATE(J60,"_ ",I60,". Type"),CONCATENATE(I60,". Type"))</f>
        <v>Code. Type</v>
      </c>
      <c r="O60" s="31">
        <v>1</v>
      </c>
      <c r="P60" s="13" t="s">
        <v>330</v>
      </c>
      <c r="Q60" s="38" t="s">
        <v>246</v>
      </c>
      <c r="T60" s="33" t="s">
        <v>144</v>
      </c>
      <c r="W60" s="13" t="s">
        <v>224</v>
      </c>
    </row>
    <row r="61" spans="1:23" s="13" customFormat="1" ht="12.75">
      <c r="A61" s="19" t="str">
        <f>SUBSTITUTE(SUBSTITUTE(CONCATENATE(IF(E61="Globally Unique","GU",E61),IF(G61&lt;&gt;I61,H61,F61),CONCATENATE(IF(I61="Identifier","ID",IF(I61="Text","",I61))))," ",""),"'","")</f>
        <v>SequenceNumeric</v>
      </c>
      <c r="B61" s="20" t="s">
        <v>245</v>
      </c>
      <c r="D61" s="13" t="s">
        <v>228</v>
      </c>
      <c r="G61" s="13" t="s">
        <v>32</v>
      </c>
      <c r="H61" s="13" t="str">
        <f>IF(F61&lt;&gt;"",CONCATENATE(F61," ",G61),G61)</f>
        <v>Sequence</v>
      </c>
      <c r="I61" s="13" t="s">
        <v>151</v>
      </c>
      <c r="K61" s="13" t="str">
        <f>IF(J61&lt;&gt;"",CONCATENATE(J61,"_ ",I61,". Type"),CONCATENATE(I61,". Type"))</f>
        <v>Numeric. Type</v>
      </c>
      <c r="O61" s="31">
        <v>1</v>
      </c>
      <c r="P61" s="13" t="s">
        <v>330</v>
      </c>
      <c r="Q61" s="38" t="s">
        <v>244</v>
      </c>
      <c r="T61" s="33" t="s">
        <v>144</v>
      </c>
      <c r="W61" s="13" t="s">
        <v>224</v>
      </c>
    </row>
    <row r="62" spans="1:169" s="13" customFormat="1" ht="25.5">
      <c r="A62" s="39" t="str">
        <f>SUBSTITUTE(SUBSTITUTE(CONCATENATE(IF(E62="Globally Unique","GU",E62),F62,IF(H62&lt;&gt;I62,H62,""),CONCATENATE(IF(I62="Identifier","ID",IF(I62="Text","",I62))))," ",""),"'","")</f>
        <v>Party</v>
      </c>
      <c r="B62" s="39" t="s">
        <v>243</v>
      </c>
      <c r="C62" s="40"/>
      <c r="D62" s="40" t="s">
        <v>228</v>
      </c>
      <c r="E62" s="40"/>
      <c r="F62" s="40"/>
      <c r="G62" s="40"/>
      <c r="H62" s="39" t="str">
        <f>M62</f>
        <v>Party</v>
      </c>
      <c r="I62" s="39" t="str">
        <f>M62</f>
        <v>Party</v>
      </c>
      <c r="J62" s="39"/>
      <c r="K62" s="40"/>
      <c r="L62" s="40"/>
      <c r="M62" s="41" t="s">
        <v>323</v>
      </c>
      <c r="N62" s="40"/>
      <c r="O62" s="42" t="s">
        <v>632</v>
      </c>
      <c r="P62" s="40" t="s">
        <v>326</v>
      </c>
      <c r="Q62" s="46" t="s">
        <v>242</v>
      </c>
      <c r="R62" s="43"/>
      <c r="S62" s="44"/>
      <c r="T62" s="45" t="s">
        <v>144</v>
      </c>
      <c r="U62" s="40"/>
      <c r="V62" s="40"/>
      <c r="W62" s="40" t="s">
        <v>224</v>
      </c>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row>
    <row r="63" spans="1:50" s="13" customFormat="1" ht="25.5">
      <c r="A63" s="39" t="str">
        <f>SUBSTITUTE(SUBSTITUTE(CONCATENATE(IF(E63="Globally Unique","GU",E63),F63,IF(H63&lt;&gt;I63,H63,""),CONCATENATE(IF(I63="Identifier","ID",IF(I63="Text","",I63))))," ",""),"'","")</f>
        <v>SignatoryContact</v>
      </c>
      <c r="B63" s="39" t="s">
        <v>241</v>
      </c>
      <c r="C63" s="40"/>
      <c r="D63" s="40" t="s">
        <v>228</v>
      </c>
      <c r="E63" s="40" t="s">
        <v>622</v>
      </c>
      <c r="F63" s="40"/>
      <c r="G63" s="40"/>
      <c r="H63" s="39" t="str">
        <f>M63</f>
        <v>Contact</v>
      </c>
      <c r="I63" s="39" t="str">
        <f>M63</f>
        <v>Contact</v>
      </c>
      <c r="J63" s="39"/>
      <c r="K63" s="40"/>
      <c r="L63" s="40"/>
      <c r="M63" s="41" t="s">
        <v>324</v>
      </c>
      <c r="N63" s="40"/>
      <c r="O63" s="42" t="s">
        <v>632</v>
      </c>
      <c r="P63" s="40" t="s">
        <v>326</v>
      </c>
      <c r="Q63" s="43" t="s">
        <v>240</v>
      </c>
      <c r="R63" s="43"/>
      <c r="S63" s="44"/>
      <c r="T63" s="45" t="s">
        <v>144</v>
      </c>
      <c r="U63" s="40"/>
      <c r="V63" s="40"/>
      <c r="W63" s="40" t="s">
        <v>224</v>
      </c>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row>
    <row r="64" spans="1:164" s="13" customFormat="1" ht="25.5">
      <c r="A64" s="14" t="str">
        <f>SUBSTITUTE(SUBSTITUTE(CONCATENATE(IF(C64="","",CONCATENATE(C64,"")),"",D64)," ",""),"'","")</f>
        <v>GoodsItem</v>
      </c>
      <c r="B64" s="14" t="s">
        <v>10</v>
      </c>
      <c r="C64" s="15"/>
      <c r="D64" s="15" t="s">
        <v>254</v>
      </c>
      <c r="E64" s="15"/>
      <c r="F64" s="15"/>
      <c r="G64" s="15"/>
      <c r="H64" s="15"/>
      <c r="I64" s="15"/>
      <c r="J64" s="15"/>
      <c r="K64" s="15"/>
      <c r="L64" s="15"/>
      <c r="M64" s="15"/>
      <c r="N64" s="15"/>
      <c r="O64" s="14"/>
      <c r="P64" s="15" t="s">
        <v>328</v>
      </c>
      <c r="Q64" s="16" t="s">
        <v>270</v>
      </c>
      <c r="R64" s="16"/>
      <c r="S64" s="16"/>
      <c r="T64" s="17" t="s">
        <v>144</v>
      </c>
      <c r="U64" s="18"/>
      <c r="V64" s="14"/>
      <c r="W64" s="15" t="s">
        <v>224</v>
      </c>
      <c r="X64" s="15"/>
      <c r="Y64" s="15"/>
      <c r="Z64" s="15"/>
      <c r="AA64" s="15"/>
      <c r="AB64" s="15"/>
      <c r="AC64" s="15"/>
      <c r="AD64" s="15"/>
      <c r="AE64" s="15"/>
      <c r="AF64" s="15"/>
      <c r="AG64" s="15"/>
      <c r="AH64" s="15"/>
      <c r="AI64" s="15"/>
      <c r="AJ64" s="15"/>
      <c r="AK64" s="15" t="s">
        <v>322</v>
      </c>
      <c r="AL64" s="15"/>
      <c r="AM64" s="15"/>
      <c r="AN64" s="15"/>
      <c r="AO64" s="15"/>
      <c r="AP64" s="15"/>
      <c r="AQ64" s="15"/>
      <c r="AR64" s="15"/>
      <c r="AS64" s="15"/>
      <c r="AT64" s="15"/>
      <c r="AU64" s="15" t="s">
        <v>322</v>
      </c>
      <c r="AV64" s="15"/>
      <c r="AW64" s="15"/>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row>
    <row r="65" spans="1:164" s="13" customFormat="1" ht="12.75">
      <c r="A65" s="19" t="str">
        <f aca="true" t="shared" si="11" ref="A65:A85">SUBSTITUTE(SUBSTITUTE(CONCATENATE(IF(E65="Globally Unique","GU",E65),IF(G65&lt;&gt;I65,H65,F65),CONCATENATE(IF(I65="Identifier","ID",IF(I65="Text","",I65))))," ",""),"'","")</f>
        <v>ID</v>
      </c>
      <c r="B65" s="20" t="s">
        <v>567</v>
      </c>
      <c r="C65" s="12"/>
      <c r="D65" s="12" t="s">
        <v>254</v>
      </c>
      <c r="E65" s="12"/>
      <c r="F65" s="12"/>
      <c r="G65" s="12" t="s">
        <v>329</v>
      </c>
      <c r="H65" s="13" t="str">
        <f aca="true" t="shared" si="12" ref="H65:H85">IF(F65&lt;&gt;"",CONCATENATE(F65," ",G65),G65)</f>
        <v>Identifier</v>
      </c>
      <c r="I65" s="12" t="s">
        <v>329</v>
      </c>
      <c r="J65" s="12"/>
      <c r="K65" s="13" t="str">
        <f aca="true" t="shared" si="13" ref="K65:K85">IF(J65&lt;&gt;"",CONCATENATE(J65,"_ ",I65,". Type"),CONCATENATE(I65,". Type"))</f>
        <v>Identifier. Type</v>
      </c>
      <c r="L65" s="12"/>
      <c r="M65" s="12"/>
      <c r="N65" s="12"/>
      <c r="O65" s="21" t="s">
        <v>632</v>
      </c>
      <c r="P65" s="12" t="s">
        <v>330</v>
      </c>
      <c r="Q65" s="38"/>
      <c r="R65" s="12"/>
      <c r="S65" s="12"/>
      <c r="T65" s="23" t="s">
        <v>144</v>
      </c>
      <c r="U65" s="12"/>
      <c r="V65" s="12"/>
      <c r="W65" s="12" t="s">
        <v>224</v>
      </c>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row>
    <row r="66" spans="1:164" s="13" customFormat="1" ht="25.5">
      <c r="A66" s="19" t="str">
        <f t="shared" si="11"/>
        <v>SequenceNumberID</v>
      </c>
      <c r="B66" s="20" t="s">
        <v>11</v>
      </c>
      <c r="C66" s="12"/>
      <c r="D66" s="12" t="s">
        <v>254</v>
      </c>
      <c r="E66" s="12"/>
      <c r="F66" s="12" t="s">
        <v>32</v>
      </c>
      <c r="G66" s="12" t="s">
        <v>459</v>
      </c>
      <c r="H66" s="13" t="str">
        <f t="shared" si="12"/>
        <v>Sequence Number</v>
      </c>
      <c r="I66" s="12" t="s">
        <v>329</v>
      </c>
      <c r="J66" s="12"/>
      <c r="K66" s="13" t="str">
        <f t="shared" si="13"/>
        <v>Identifier. Type</v>
      </c>
      <c r="L66" s="12"/>
      <c r="M66" s="12"/>
      <c r="N66" s="12" t="s">
        <v>12</v>
      </c>
      <c r="O66" s="21" t="s">
        <v>325</v>
      </c>
      <c r="P66" s="12" t="s">
        <v>330</v>
      </c>
      <c r="Q66" s="38" t="s">
        <v>13</v>
      </c>
      <c r="R66" s="12"/>
      <c r="S66" s="12">
        <v>1050</v>
      </c>
      <c r="T66" s="23" t="s">
        <v>144</v>
      </c>
      <c r="U66" s="12"/>
      <c r="V66" s="12"/>
      <c r="W66" s="12" t="s">
        <v>224</v>
      </c>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row>
    <row r="67" spans="1:164" s="13" customFormat="1" ht="25.5">
      <c r="A67" s="19" t="str">
        <f t="shared" si="11"/>
        <v>Description</v>
      </c>
      <c r="B67" s="20" t="s">
        <v>14</v>
      </c>
      <c r="C67" s="12"/>
      <c r="D67" s="12" t="s">
        <v>254</v>
      </c>
      <c r="E67" s="12"/>
      <c r="F67" s="12"/>
      <c r="G67" s="12" t="s">
        <v>141</v>
      </c>
      <c r="H67" s="13" t="str">
        <f t="shared" si="12"/>
        <v>Description</v>
      </c>
      <c r="I67" s="12" t="s">
        <v>145</v>
      </c>
      <c r="J67" s="12"/>
      <c r="K67" s="13" t="str">
        <f t="shared" si="13"/>
        <v>Text. Type</v>
      </c>
      <c r="L67" s="12"/>
      <c r="M67" s="12"/>
      <c r="N67" s="12" t="s">
        <v>15</v>
      </c>
      <c r="O67" s="21" t="s">
        <v>143</v>
      </c>
      <c r="P67" s="12" t="s">
        <v>330</v>
      </c>
      <c r="Q67" s="38" t="s">
        <v>16</v>
      </c>
      <c r="R67" s="12"/>
      <c r="S67" s="12">
        <v>7002</v>
      </c>
      <c r="T67" s="23" t="s">
        <v>144</v>
      </c>
      <c r="U67" s="12"/>
      <c r="V67" s="12"/>
      <c r="W67" s="12" t="s">
        <v>224</v>
      </c>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c r="EV67" s="24"/>
      <c r="EW67" s="24"/>
      <c r="EX67" s="24"/>
      <c r="EY67" s="24"/>
      <c r="EZ67" s="24"/>
      <c r="FA67" s="24"/>
      <c r="FB67" s="24"/>
      <c r="FC67" s="24"/>
      <c r="FD67" s="24"/>
      <c r="FE67" s="24"/>
      <c r="FF67" s="24"/>
      <c r="FG67" s="24"/>
      <c r="FH67" s="24"/>
    </row>
    <row r="68" spans="1:164" s="13" customFormat="1" ht="12" customHeight="1">
      <c r="A68" s="19" t="str">
        <f t="shared" si="11"/>
        <v>HazardousRiskIndicator</v>
      </c>
      <c r="B68" s="20" t="s">
        <v>17</v>
      </c>
      <c r="C68" s="12"/>
      <c r="D68" s="12" t="s">
        <v>254</v>
      </c>
      <c r="E68" s="12"/>
      <c r="F68" s="12" t="s">
        <v>339</v>
      </c>
      <c r="G68" s="12" t="s">
        <v>438</v>
      </c>
      <c r="H68" s="13" t="str">
        <f t="shared" si="12"/>
        <v>Hazardous Risk Indicator</v>
      </c>
      <c r="I68" s="12" t="s">
        <v>438</v>
      </c>
      <c r="J68" s="12"/>
      <c r="K68" s="13" t="str">
        <f t="shared" si="13"/>
        <v>Indicator. Type</v>
      </c>
      <c r="L68" s="12"/>
      <c r="M68" s="12"/>
      <c r="N68" s="12"/>
      <c r="O68" s="21" t="s">
        <v>632</v>
      </c>
      <c r="P68" s="12" t="s">
        <v>330</v>
      </c>
      <c r="Q68" s="38" t="s">
        <v>18</v>
      </c>
      <c r="R68" s="12" t="s">
        <v>84</v>
      </c>
      <c r="S68" s="12"/>
      <c r="T68" s="23" t="s">
        <v>144</v>
      </c>
      <c r="U68" s="12"/>
      <c r="V68" s="12"/>
      <c r="W68" s="12" t="s">
        <v>224</v>
      </c>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row>
    <row r="69" spans="1:164" s="13" customFormat="1" ht="38.25">
      <c r="A69" s="19" t="str">
        <f t="shared" si="11"/>
        <v>DeclaredCustomsValueAmount</v>
      </c>
      <c r="B69" s="20" t="s">
        <v>19</v>
      </c>
      <c r="C69" s="12"/>
      <c r="D69" s="12" t="s">
        <v>254</v>
      </c>
      <c r="E69" s="12" t="s">
        <v>195</v>
      </c>
      <c r="F69" s="12" t="s">
        <v>196</v>
      </c>
      <c r="G69" s="12" t="s">
        <v>621</v>
      </c>
      <c r="H69" s="13" t="str">
        <f t="shared" si="12"/>
        <v>Customs Value</v>
      </c>
      <c r="I69" s="12" t="s">
        <v>626</v>
      </c>
      <c r="J69" s="12"/>
      <c r="K69" s="13" t="str">
        <f t="shared" si="13"/>
        <v>Amount. Type</v>
      </c>
      <c r="L69" s="12"/>
      <c r="M69" s="12"/>
      <c r="N69" s="12" t="s">
        <v>20</v>
      </c>
      <c r="O69" s="21" t="s">
        <v>325</v>
      </c>
      <c r="P69" s="12" t="s">
        <v>330</v>
      </c>
      <c r="Q69" s="38" t="s">
        <v>21</v>
      </c>
      <c r="R69" s="12"/>
      <c r="S69" s="12">
        <v>5032</v>
      </c>
      <c r="T69" s="23" t="s">
        <v>144</v>
      </c>
      <c r="U69" s="12"/>
      <c r="V69" s="12"/>
      <c r="W69" s="12" t="s">
        <v>224</v>
      </c>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row>
    <row r="70" spans="1:164" s="13" customFormat="1" ht="38.25">
      <c r="A70" s="19" t="str">
        <f t="shared" si="11"/>
        <v>DeclaredForCarriageValueAmount</v>
      </c>
      <c r="B70" s="20" t="s">
        <v>22</v>
      </c>
      <c r="C70" s="12"/>
      <c r="D70" s="12" t="s">
        <v>254</v>
      </c>
      <c r="E70" s="12" t="s">
        <v>195</v>
      </c>
      <c r="F70" s="12" t="s">
        <v>198</v>
      </c>
      <c r="G70" s="12" t="s">
        <v>621</v>
      </c>
      <c r="H70" s="13" t="str">
        <f t="shared" si="12"/>
        <v>For Carriage Value</v>
      </c>
      <c r="I70" s="12" t="s">
        <v>626</v>
      </c>
      <c r="J70" s="12"/>
      <c r="K70" s="13" t="str">
        <f t="shared" si="13"/>
        <v>Amount. Type</v>
      </c>
      <c r="L70" s="12"/>
      <c r="M70" s="12"/>
      <c r="N70" s="12" t="s">
        <v>23</v>
      </c>
      <c r="O70" s="21" t="s">
        <v>325</v>
      </c>
      <c r="P70" s="12" t="s">
        <v>330</v>
      </c>
      <c r="Q70" s="38" t="s">
        <v>210</v>
      </c>
      <c r="R70" s="12"/>
      <c r="S70" s="24">
        <v>5306</v>
      </c>
      <c r="T70" s="23" t="s">
        <v>144</v>
      </c>
      <c r="U70" s="12"/>
      <c r="V70" s="12"/>
      <c r="W70" s="12" t="s">
        <v>224</v>
      </c>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row>
    <row r="71" spans="1:164" s="13" customFormat="1" ht="25.5">
      <c r="A71" s="19" t="str">
        <f t="shared" si="11"/>
        <v>DeclaredStatisticsValueAmount</v>
      </c>
      <c r="B71" s="20" t="s">
        <v>24</v>
      </c>
      <c r="C71" s="12"/>
      <c r="D71" s="12" t="s">
        <v>254</v>
      </c>
      <c r="E71" s="12" t="s">
        <v>195</v>
      </c>
      <c r="F71" s="12" t="s">
        <v>200</v>
      </c>
      <c r="G71" s="12" t="s">
        <v>621</v>
      </c>
      <c r="H71" s="13" t="str">
        <f t="shared" si="12"/>
        <v>Statistics Value</v>
      </c>
      <c r="I71" s="12" t="s">
        <v>626</v>
      </c>
      <c r="J71" s="12"/>
      <c r="K71" s="13" t="str">
        <f t="shared" si="13"/>
        <v>Amount. Type</v>
      </c>
      <c r="L71" s="12"/>
      <c r="M71" s="12"/>
      <c r="N71" s="24" t="s">
        <v>25</v>
      </c>
      <c r="O71" s="21" t="s">
        <v>325</v>
      </c>
      <c r="P71" s="12" t="s">
        <v>330</v>
      </c>
      <c r="Q71" s="38" t="s">
        <v>212</v>
      </c>
      <c r="R71" s="12"/>
      <c r="S71" s="12">
        <v>5218</v>
      </c>
      <c r="T71" s="23" t="s">
        <v>144</v>
      </c>
      <c r="U71" s="12"/>
      <c r="V71" s="12"/>
      <c r="W71" s="12" t="s">
        <v>224</v>
      </c>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row>
    <row r="72" spans="1:164" s="13" customFormat="1" ht="25.5">
      <c r="A72" s="19" t="str">
        <f t="shared" si="11"/>
        <v>FreeOnBoardValueAmount</v>
      </c>
      <c r="B72" s="20" t="s">
        <v>26</v>
      </c>
      <c r="C72" s="12"/>
      <c r="D72" s="12" t="s">
        <v>254</v>
      </c>
      <c r="E72" s="12"/>
      <c r="F72" s="12" t="s">
        <v>202</v>
      </c>
      <c r="G72" s="12" t="s">
        <v>621</v>
      </c>
      <c r="H72" s="13" t="str">
        <f t="shared" si="12"/>
        <v>Free On Board Value</v>
      </c>
      <c r="I72" s="12" t="s">
        <v>626</v>
      </c>
      <c r="J72" s="12"/>
      <c r="K72" s="13" t="str">
        <f t="shared" si="13"/>
        <v>Amount. Type</v>
      </c>
      <c r="L72" s="12"/>
      <c r="M72" s="12"/>
      <c r="N72" s="12" t="s">
        <v>215</v>
      </c>
      <c r="O72" s="21" t="s">
        <v>325</v>
      </c>
      <c r="P72" s="12" t="s">
        <v>330</v>
      </c>
      <c r="Q72" s="38" t="s">
        <v>214</v>
      </c>
      <c r="R72" s="12"/>
      <c r="S72" s="24">
        <v>5054</v>
      </c>
      <c r="T72" s="23" t="s">
        <v>144</v>
      </c>
      <c r="U72" s="12"/>
      <c r="V72" s="12"/>
      <c r="W72" s="12" t="s">
        <v>224</v>
      </c>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row>
    <row r="73" spans="1:164" s="13" customFormat="1" ht="12.75">
      <c r="A73" s="19" t="str">
        <f t="shared" si="11"/>
        <v>InsuranceValueAmount</v>
      </c>
      <c r="B73" s="20" t="s">
        <v>27</v>
      </c>
      <c r="C73" s="12"/>
      <c r="D73" s="12" t="s">
        <v>254</v>
      </c>
      <c r="E73" s="12"/>
      <c r="F73" s="12" t="s">
        <v>193</v>
      </c>
      <c r="G73" s="12" t="s">
        <v>621</v>
      </c>
      <c r="H73" s="13" t="str">
        <f t="shared" si="12"/>
        <v>Insurance Value</v>
      </c>
      <c r="I73" s="12" t="s">
        <v>626</v>
      </c>
      <c r="J73" s="12"/>
      <c r="K73" s="13" t="str">
        <f t="shared" si="13"/>
        <v>Amount. Type</v>
      </c>
      <c r="L73" s="12"/>
      <c r="M73" s="12"/>
      <c r="N73" s="12" t="s">
        <v>208</v>
      </c>
      <c r="O73" s="21" t="s">
        <v>325</v>
      </c>
      <c r="P73" s="12" t="s">
        <v>330</v>
      </c>
      <c r="Q73" s="38" t="s">
        <v>28</v>
      </c>
      <c r="R73" s="12"/>
      <c r="S73" s="24">
        <v>5011</v>
      </c>
      <c r="T73" s="23" t="s">
        <v>144</v>
      </c>
      <c r="U73" s="24" t="s">
        <v>29</v>
      </c>
      <c r="V73" s="12"/>
      <c r="W73" s="12" t="s">
        <v>224</v>
      </c>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row>
    <row r="74" spans="1:164" s="13" customFormat="1" ht="12.75">
      <c r="A74" s="19" t="str">
        <f t="shared" si="11"/>
        <v>ValueAmount</v>
      </c>
      <c r="B74" s="20" t="s">
        <v>30</v>
      </c>
      <c r="C74" s="12"/>
      <c r="D74" s="12" t="s">
        <v>254</v>
      </c>
      <c r="E74" s="12"/>
      <c r="F74" s="12"/>
      <c r="G74" s="12" t="s">
        <v>621</v>
      </c>
      <c r="H74" s="13" t="str">
        <f t="shared" si="12"/>
        <v>Value</v>
      </c>
      <c r="I74" s="12" t="s">
        <v>626</v>
      </c>
      <c r="J74" s="12"/>
      <c r="K74" s="13" t="str">
        <f t="shared" si="13"/>
        <v>Amount. Type</v>
      </c>
      <c r="L74" s="12"/>
      <c r="M74" s="12"/>
      <c r="N74" s="24" t="s">
        <v>380</v>
      </c>
      <c r="O74" s="21" t="s">
        <v>325</v>
      </c>
      <c r="P74" s="12" t="s">
        <v>330</v>
      </c>
      <c r="Q74" s="38" t="s">
        <v>381</v>
      </c>
      <c r="R74" s="12"/>
      <c r="S74" s="24">
        <v>5286</v>
      </c>
      <c r="T74" s="23" t="s">
        <v>144</v>
      </c>
      <c r="U74" s="12"/>
      <c r="V74" s="12"/>
      <c r="W74" s="12" t="s">
        <v>224</v>
      </c>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row>
    <row r="75" spans="1:164" s="13" customFormat="1" ht="25.5">
      <c r="A75" s="19" t="str">
        <f t="shared" si="11"/>
        <v>GrossWeightMeasure</v>
      </c>
      <c r="B75" s="20" t="s">
        <v>382</v>
      </c>
      <c r="C75" s="12"/>
      <c r="D75" s="12" t="s">
        <v>254</v>
      </c>
      <c r="E75" s="12" t="s">
        <v>137</v>
      </c>
      <c r="F75" s="12"/>
      <c r="G75" s="12" t="s">
        <v>138</v>
      </c>
      <c r="H75" s="13" t="str">
        <f t="shared" si="12"/>
        <v>Weight</v>
      </c>
      <c r="I75" s="12" t="s">
        <v>334</v>
      </c>
      <c r="J75" s="12"/>
      <c r="K75" s="13" t="str">
        <f t="shared" si="13"/>
        <v>Measure. Type</v>
      </c>
      <c r="L75" s="12"/>
      <c r="M75" s="12"/>
      <c r="N75" s="12" t="s">
        <v>383</v>
      </c>
      <c r="O75" s="21" t="s">
        <v>325</v>
      </c>
      <c r="P75" s="12" t="s">
        <v>330</v>
      </c>
      <c r="Q75" s="38" t="s">
        <v>384</v>
      </c>
      <c r="R75" s="12"/>
      <c r="S75" s="12">
        <v>6292</v>
      </c>
      <c r="T75" s="23" t="s">
        <v>144</v>
      </c>
      <c r="U75" s="12"/>
      <c r="V75" s="12"/>
      <c r="W75" s="12" t="s">
        <v>224</v>
      </c>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row>
    <row r="76" spans="1:164" s="13" customFormat="1" ht="25.5">
      <c r="A76" s="19" t="str">
        <f t="shared" si="11"/>
        <v>NetWeightMeasure</v>
      </c>
      <c r="B76" s="20" t="s">
        <v>385</v>
      </c>
      <c r="C76" s="12"/>
      <c r="D76" s="12" t="s">
        <v>254</v>
      </c>
      <c r="E76" s="12" t="s">
        <v>140</v>
      </c>
      <c r="F76" s="12"/>
      <c r="G76" s="12" t="s">
        <v>138</v>
      </c>
      <c r="H76" s="13" t="str">
        <f t="shared" si="12"/>
        <v>Weight</v>
      </c>
      <c r="I76" s="12" t="s">
        <v>334</v>
      </c>
      <c r="J76" s="12"/>
      <c r="K76" s="13" t="str">
        <f t="shared" si="13"/>
        <v>Measure. Type</v>
      </c>
      <c r="L76" s="12"/>
      <c r="M76" s="12"/>
      <c r="N76" s="12"/>
      <c r="O76" s="21" t="s">
        <v>325</v>
      </c>
      <c r="P76" s="12" t="s">
        <v>330</v>
      </c>
      <c r="Q76" s="38" t="s">
        <v>386</v>
      </c>
      <c r="R76" s="12"/>
      <c r="S76" s="12">
        <v>6016</v>
      </c>
      <c r="T76" s="23" t="s">
        <v>144</v>
      </c>
      <c r="U76" s="12"/>
      <c r="V76" s="12"/>
      <c r="W76" s="12" t="s">
        <v>224</v>
      </c>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row>
    <row r="77" spans="1:164" s="13" customFormat="1" ht="12.75">
      <c r="A77" s="19" t="str">
        <f t="shared" si="11"/>
        <v>NetNetWeightMeasure</v>
      </c>
      <c r="B77" s="20" t="s">
        <v>387</v>
      </c>
      <c r="C77" s="12"/>
      <c r="D77" s="12" t="s">
        <v>254</v>
      </c>
      <c r="E77" s="12" t="s">
        <v>461</v>
      </c>
      <c r="F77" s="12"/>
      <c r="G77" s="12" t="s">
        <v>138</v>
      </c>
      <c r="H77" s="13" t="str">
        <f t="shared" si="12"/>
        <v>Weight</v>
      </c>
      <c r="I77" s="12" t="s">
        <v>334</v>
      </c>
      <c r="J77" s="12"/>
      <c r="K77" s="13" t="str">
        <f t="shared" si="13"/>
        <v>Measure. Type</v>
      </c>
      <c r="L77" s="12"/>
      <c r="M77" s="12"/>
      <c r="N77" s="24" t="s">
        <v>388</v>
      </c>
      <c r="O77" s="21" t="s">
        <v>325</v>
      </c>
      <c r="P77" s="12" t="s">
        <v>330</v>
      </c>
      <c r="Q77" s="38" t="s">
        <v>389</v>
      </c>
      <c r="R77" s="12"/>
      <c r="S77" s="24">
        <v>6048</v>
      </c>
      <c r="T77" s="23" t="s">
        <v>144</v>
      </c>
      <c r="U77" s="12"/>
      <c r="V77" s="12"/>
      <c r="W77" s="12" t="s">
        <v>224</v>
      </c>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row>
    <row r="78" spans="1:164" s="13" customFormat="1" ht="25.5">
      <c r="A78" s="19" t="str">
        <f t="shared" si="11"/>
        <v>ChargeableWeightMeasure</v>
      </c>
      <c r="B78" s="20" t="s">
        <v>390</v>
      </c>
      <c r="C78" s="12"/>
      <c r="D78" s="12" t="s">
        <v>254</v>
      </c>
      <c r="E78" s="12" t="s">
        <v>350</v>
      </c>
      <c r="F78" s="12"/>
      <c r="G78" s="12" t="s">
        <v>138</v>
      </c>
      <c r="H78" s="13" t="str">
        <f t="shared" si="12"/>
        <v>Weight</v>
      </c>
      <c r="I78" s="12" t="s">
        <v>334</v>
      </c>
      <c r="J78" s="12"/>
      <c r="K78" s="13" t="str">
        <f t="shared" si="13"/>
        <v>Measure. Type</v>
      </c>
      <c r="L78" s="12"/>
      <c r="M78" s="12"/>
      <c r="N78" s="12"/>
      <c r="O78" s="21" t="s">
        <v>325</v>
      </c>
      <c r="P78" s="12" t="s">
        <v>330</v>
      </c>
      <c r="Q78" s="38" t="s">
        <v>352</v>
      </c>
      <c r="R78" s="12"/>
      <c r="S78" s="24">
        <v>6030</v>
      </c>
      <c r="T78" s="23" t="s">
        <v>144</v>
      </c>
      <c r="U78" s="12"/>
      <c r="V78" s="12"/>
      <c r="W78" s="12" t="s">
        <v>224</v>
      </c>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row>
    <row r="79" spans="1:164" s="13" customFormat="1" ht="25.5">
      <c r="A79" s="19" t="str">
        <f t="shared" si="11"/>
        <v>GrossVolumeMeasure</v>
      </c>
      <c r="B79" s="20" t="s">
        <v>391</v>
      </c>
      <c r="C79" s="12"/>
      <c r="D79" s="12" t="s">
        <v>254</v>
      </c>
      <c r="E79" s="12" t="s">
        <v>137</v>
      </c>
      <c r="F79" s="12"/>
      <c r="G79" s="12" t="s">
        <v>463</v>
      </c>
      <c r="H79" s="13" t="str">
        <f t="shared" si="12"/>
        <v>Volume</v>
      </c>
      <c r="I79" s="12" t="s">
        <v>334</v>
      </c>
      <c r="J79" s="12"/>
      <c r="K79" s="13" t="str">
        <f t="shared" si="13"/>
        <v>Measure. Type</v>
      </c>
      <c r="L79" s="12"/>
      <c r="M79" s="12"/>
      <c r="N79" s="24" t="s">
        <v>392</v>
      </c>
      <c r="O79" s="21" t="s">
        <v>325</v>
      </c>
      <c r="P79" s="12" t="s">
        <v>330</v>
      </c>
      <c r="Q79" s="38" t="s">
        <v>393</v>
      </c>
      <c r="R79" s="12"/>
      <c r="S79" s="24">
        <v>6322</v>
      </c>
      <c r="T79" s="23" t="s">
        <v>144</v>
      </c>
      <c r="U79" s="12"/>
      <c r="V79" s="12"/>
      <c r="W79" s="12" t="s">
        <v>224</v>
      </c>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c r="DW79" s="24"/>
      <c r="DX79" s="24"/>
      <c r="DY79" s="24"/>
      <c r="DZ79" s="24"/>
      <c r="EA79" s="24"/>
      <c r="EB79" s="24"/>
      <c r="EC79" s="24"/>
      <c r="ED79" s="24"/>
      <c r="EE79" s="24"/>
      <c r="EF79" s="24"/>
      <c r="EG79" s="24"/>
      <c r="EH79" s="24"/>
      <c r="EI79" s="24"/>
      <c r="EJ79" s="24"/>
      <c r="EK79" s="24"/>
      <c r="EL79" s="24"/>
      <c r="EM79" s="24"/>
      <c r="EN79" s="24"/>
      <c r="EO79" s="24"/>
      <c r="EP79" s="24"/>
      <c r="EQ79" s="24"/>
      <c r="ER79" s="24"/>
      <c r="ES79" s="24"/>
      <c r="ET79" s="24"/>
      <c r="EU79" s="24"/>
      <c r="EV79" s="24"/>
      <c r="EW79" s="24"/>
      <c r="EX79" s="24"/>
      <c r="EY79" s="24"/>
      <c r="EZ79" s="24"/>
      <c r="FA79" s="24"/>
      <c r="FB79" s="24"/>
      <c r="FC79" s="24"/>
      <c r="FD79" s="24"/>
      <c r="FE79" s="24"/>
      <c r="FF79" s="24"/>
      <c r="FG79" s="24"/>
      <c r="FH79" s="24"/>
    </row>
    <row r="80" spans="1:164" s="13" customFormat="1" ht="25.5">
      <c r="A80" s="19" t="str">
        <f t="shared" si="11"/>
        <v>NetVolumeMeasure</v>
      </c>
      <c r="B80" s="20" t="s">
        <v>394</v>
      </c>
      <c r="C80" s="12"/>
      <c r="D80" s="12" t="s">
        <v>254</v>
      </c>
      <c r="E80" s="12" t="s">
        <v>140</v>
      </c>
      <c r="F80" s="12"/>
      <c r="G80" s="12" t="s">
        <v>463</v>
      </c>
      <c r="H80" s="13" t="str">
        <f t="shared" si="12"/>
        <v>Volume</v>
      </c>
      <c r="I80" s="12" t="s">
        <v>334</v>
      </c>
      <c r="J80" s="12"/>
      <c r="K80" s="13" t="str">
        <f t="shared" si="13"/>
        <v>Measure. Type</v>
      </c>
      <c r="L80" s="12"/>
      <c r="M80" s="12"/>
      <c r="N80" s="12"/>
      <c r="O80" s="21" t="s">
        <v>325</v>
      </c>
      <c r="P80" s="12" t="s">
        <v>330</v>
      </c>
      <c r="Q80" s="38" t="s">
        <v>395</v>
      </c>
      <c r="R80" s="12"/>
      <c r="S80" s="12"/>
      <c r="T80" s="23" t="s">
        <v>144</v>
      </c>
      <c r="U80" s="12"/>
      <c r="V80" s="12"/>
      <c r="W80" s="12" t="s">
        <v>224</v>
      </c>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row>
    <row r="81" spans="1:164" s="13" customFormat="1" ht="12.75">
      <c r="A81" s="19" t="str">
        <f t="shared" si="11"/>
        <v>QuantityNumeric</v>
      </c>
      <c r="B81" s="20" t="s">
        <v>396</v>
      </c>
      <c r="C81" s="12"/>
      <c r="D81" s="12" t="s">
        <v>254</v>
      </c>
      <c r="E81" s="12"/>
      <c r="F81" s="12"/>
      <c r="G81" s="12" t="s">
        <v>150</v>
      </c>
      <c r="H81" s="13" t="str">
        <f t="shared" si="12"/>
        <v>Quantity</v>
      </c>
      <c r="I81" s="12" t="s">
        <v>151</v>
      </c>
      <c r="J81" s="12"/>
      <c r="K81" s="13" t="str">
        <f t="shared" si="13"/>
        <v>Numeric. Type</v>
      </c>
      <c r="L81" s="12"/>
      <c r="M81" s="12"/>
      <c r="N81" s="12"/>
      <c r="O81" s="21" t="s">
        <v>325</v>
      </c>
      <c r="P81" s="12" t="s">
        <v>330</v>
      </c>
      <c r="Q81" s="38" t="s">
        <v>397</v>
      </c>
      <c r="R81" s="12"/>
      <c r="S81" s="12"/>
      <c r="T81" s="23" t="s">
        <v>144</v>
      </c>
      <c r="U81" s="12"/>
      <c r="V81" s="12"/>
      <c r="W81" s="12" t="s">
        <v>224</v>
      </c>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row>
    <row r="82" spans="1:164" s="13" customFormat="1" ht="23.25" customHeight="1">
      <c r="A82" s="19" t="str">
        <f t="shared" si="11"/>
        <v>PreferenceCriterionCode</v>
      </c>
      <c r="B82" s="20" t="s">
        <v>398</v>
      </c>
      <c r="C82" s="12"/>
      <c r="D82" s="12" t="s">
        <v>254</v>
      </c>
      <c r="E82" s="12"/>
      <c r="F82" s="12" t="s">
        <v>399</v>
      </c>
      <c r="G82" s="12" t="s">
        <v>400</v>
      </c>
      <c r="H82" s="13" t="str">
        <f t="shared" si="12"/>
        <v>Preference Criterion</v>
      </c>
      <c r="I82" s="12" t="s">
        <v>142</v>
      </c>
      <c r="J82" s="12"/>
      <c r="K82" s="13" t="str">
        <f t="shared" si="13"/>
        <v>Code. Type</v>
      </c>
      <c r="L82" s="12"/>
      <c r="M82" s="12"/>
      <c r="N82" s="12"/>
      <c r="O82" s="21" t="s">
        <v>325</v>
      </c>
      <c r="P82" s="12" t="s">
        <v>330</v>
      </c>
      <c r="Q82" s="50" t="s">
        <v>401</v>
      </c>
      <c r="R82" s="50" t="s">
        <v>402</v>
      </c>
      <c r="S82" s="12">
        <v>9285</v>
      </c>
      <c r="T82" s="23" t="s">
        <v>144</v>
      </c>
      <c r="U82" s="12"/>
      <c r="V82" s="12"/>
      <c r="W82" s="12" t="s">
        <v>224</v>
      </c>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row>
    <row r="83" spans="1:164" s="13" customFormat="1" ht="25.5">
      <c r="A83" s="19" t="str">
        <f t="shared" si="11"/>
        <v>RequiredCustomsID</v>
      </c>
      <c r="B83" s="20" t="s">
        <v>403</v>
      </c>
      <c r="C83" s="12"/>
      <c r="D83" s="12" t="s">
        <v>254</v>
      </c>
      <c r="E83" s="12" t="s">
        <v>668</v>
      </c>
      <c r="F83" s="12" t="s">
        <v>196</v>
      </c>
      <c r="G83" s="12" t="s">
        <v>329</v>
      </c>
      <c r="H83" s="13" t="str">
        <f t="shared" si="12"/>
        <v>Customs Identifier</v>
      </c>
      <c r="I83" s="12" t="s">
        <v>329</v>
      </c>
      <c r="J83" s="12"/>
      <c r="K83" s="13" t="str">
        <f t="shared" si="13"/>
        <v>Identifier. Type</v>
      </c>
      <c r="L83" s="12"/>
      <c r="M83" s="12"/>
      <c r="N83" s="12" t="s">
        <v>404</v>
      </c>
      <c r="O83" s="21" t="s">
        <v>325</v>
      </c>
      <c r="P83" s="12" t="s">
        <v>330</v>
      </c>
      <c r="Q83" s="38" t="s">
        <v>405</v>
      </c>
      <c r="R83" s="12"/>
      <c r="S83" s="12">
        <v>7361</v>
      </c>
      <c r="T83" s="23" t="s">
        <v>144</v>
      </c>
      <c r="U83" s="12"/>
      <c r="V83" s="12"/>
      <c r="W83" s="12" t="s">
        <v>224</v>
      </c>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row>
    <row r="84" spans="1:164" s="13" customFormat="1" ht="12.75">
      <c r="A84" s="19" t="str">
        <f t="shared" si="11"/>
        <v>CustomsStatusCode</v>
      </c>
      <c r="B84" s="20" t="s">
        <v>406</v>
      </c>
      <c r="C84" s="12"/>
      <c r="D84" s="12" t="s">
        <v>254</v>
      </c>
      <c r="E84" s="12"/>
      <c r="F84" s="24" t="s">
        <v>196</v>
      </c>
      <c r="G84" s="12" t="s">
        <v>223</v>
      </c>
      <c r="H84" s="13" t="str">
        <f t="shared" si="12"/>
        <v>Customs Status</v>
      </c>
      <c r="I84" s="12" t="s">
        <v>142</v>
      </c>
      <c r="J84" s="12"/>
      <c r="K84" s="13" t="str">
        <f t="shared" si="13"/>
        <v>Code. Type</v>
      </c>
      <c r="L84" s="12"/>
      <c r="M84" s="12"/>
      <c r="N84" s="12" t="s">
        <v>407</v>
      </c>
      <c r="O84" s="21" t="s">
        <v>325</v>
      </c>
      <c r="P84" s="12" t="s">
        <v>330</v>
      </c>
      <c r="Q84" s="38" t="s">
        <v>408</v>
      </c>
      <c r="R84" s="12"/>
      <c r="S84" s="24">
        <v>4095</v>
      </c>
      <c r="T84" s="23" t="s">
        <v>144</v>
      </c>
      <c r="U84" s="12"/>
      <c r="V84" s="12"/>
      <c r="W84" s="12" t="s">
        <v>224</v>
      </c>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row>
    <row r="85" spans="1:164" s="13" customFormat="1" ht="25.5">
      <c r="A85" s="19" t="str">
        <f t="shared" si="11"/>
        <v>CustomsTariffQuantity</v>
      </c>
      <c r="B85" s="20" t="s">
        <v>566</v>
      </c>
      <c r="C85" s="12"/>
      <c r="D85" s="12" t="s">
        <v>254</v>
      </c>
      <c r="E85" s="12"/>
      <c r="F85" s="24" t="s">
        <v>565</v>
      </c>
      <c r="G85" s="12" t="s">
        <v>150</v>
      </c>
      <c r="H85" s="13" t="str">
        <f t="shared" si="12"/>
        <v>Customs Tariff Quantity</v>
      </c>
      <c r="I85" s="12" t="s">
        <v>150</v>
      </c>
      <c r="J85" s="12"/>
      <c r="K85" s="13" t="str">
        <f t="shared" si="13"/>
        <v>Quantity. Type</v>
      </c>
      <c r="L85" s="12"/>
      <c r="M85" s="12"/>
      <c r="N85" s="12"/>
      <c r="O85" s="21" t="s">
        <v>325</v>
      </c>
      <c r="P85" s="12" t="s">
        <v>330</v>
      </c>
      <c r="Q85" s="38" t="s">
        <v>409</v>
      </c>
      <c r="R85" s="12"/>
      <c r="S85" s="12">
        <v>6102</v>
      </c>
      <c r="T85" s="23" t="s">
        <v>144</v>
      </c>
      <c r="U85" s="12"/>
      <c r="V85" s="12"/>
      <c r="W85" s="12" t="s">
        <v>224</v>
      </c>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row>
    <row r="86" spans="1:164" s="13" customFormat="1" ht="25.5">
      <c r="A86" s="39" t="str">
        <f aca="true" t="shared" si="14" ref="A86:A92">SUBSTITUTE(SUBSTITUTE(CONCATENATE(IF(E86="Globally Unique","GU",E86),F86,IF(H86&lt;&gt;I86,H86,""),CONCATENATE(IF(I86="Identifier","ID",IF(I86="Text","",I86))))," ",""),"'","")</f>
        <v>Item</v>
      </c>
      <c r="B86" s="39" t="s">
        <v>410</v>
      </c>
      <c r="C86" s="48"/>
      <c r="D86" s="48" t="s">
        <v>254</v>
      </c>
      <c r="E86" s="39"/>
      <c r="F86" s="39"/>
      <c r="G86" s="39"/>
      <c r="H86" s="39" t="str">
        <f aca="true" t="shared" si="15" ref="H86:H92">M86</f>
        <v>Item</v>
      </c>
      <c r="I86" s="39" t="str">
        <f aca="true" t="shared" si="16" ref="I86:I92">M86</f>
        <v>Item</v>
      </c>
      <c r="J86" s="39"/>
      <c r="K86" s="39"/>
      <c r="L86" s="39"/>
      <c r="M86" s="48" t="s">
        <v>149</v>
      </c>
      <c r="N86" s="48"/>
      <c r="O86" s="42" t="s">
        <v>143</v>
      </c>
      <c r="P86" s="39" t="s">
        <v>326</v>
      </c>
      <c r="Q86" s="39" t="s">
        <v>411</v>
      </c>
      <c r="R86" s="48"/>
      <c r="S86" s="48"/>
      <c r="T86" s="49" t="s">
        <v>144</v>
      </c>
      <c r="U86" s="39"/>
      <c r="V86" s="39"/>
      <c r="W86" s="39" t="s">
        <v>224</v>
      </c>
      <c r="X86" s="48"/>
      <c r="Y86" s="4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row>
    <row r="87" spans="1:164" s="13" customFormat="1" ht="25.5">
      <c r="A87" s="39" t="str">
        <f t="shared" si="14"/>
        <v>GoodsItemContainer</v>
      </c>
      <c r="B87" s="39" t="s">
        <v>378</v>
      </c>
      <c r="C87" s="48"/>
      <c r="D87" s="48" t="s">
        <v>254</v>
      </c>
      <c r="E87" s="39"/>
      <c r="F87" s="39"/>
      <c r="G87" s="39"/>
      <c r="H87" s="39" t="str">
        <f t="shared" si="15"/>
        <v>Goods Item Container</v>
      </c>
      <c r="I87" s="39" t="str">
        <f t="shared" si="16"/>
        <v>Goods Item Container</v>
      </c>
      <c r="J87" s="39"/>
      <c r="K87" s="39"/>
      <c r="L87" s="39"/>
      <c r="M87" s="48" t="s">
        <v>374</v>
      </c>
      <c r="N87" s="48"/>
      <c r="O87" s="42" t="s">
        <v>143</v>
      </c>
      <c r="P87" s="39" t="s">
        <v>326</v>
      </c>
      <c r="Q87" s="39" t="s">
        <v>412</v>
      </c>
      <c r="R87" s="48"/>
      <c r="S87" s="48"/>
      <c r="T87" s="49" t="s">
        <v>144</v>
      </c>
      <c r="U87" s="39"/>
      <c r="V87" s="39"/>
      <c r="W87" s="39" t="s">
        <v>224</v>
      </c>
      <c r="X87" s="48"/>
      <c r="Y87" s="4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row>
    <row r="88" spans="1:164" s="13" customFormat="1" ht="63.75">
      <c r="A88" s="39" t="str">
        <f t="shared" si="14"/>
        <v>FreightAllowanceCharge</v>
      </c>
      <c r="B88" s="39" t="s">
        <v>413</v>
      </c>
      <c r="C88" s="48"/>
      <c r="D88" s="48" t="s">
        <v>254</v>
      </c>
      <c r="E88" s="39" t="s">
        <v>266</v>
      </c>
      <c r="F88" s="39"/>
      <c r="G88" s="39"/>
      <c r="H88" s="39" t="str">
        <f t="shared" si="15"/>
        <v>Allowance Charge</v>
      </c>
      <c r="I88" s="39" t="str">
        <f t="shared" si="16"/>
        <v>Allowance Charge</v>
      </c>
      <c r="J88" s="39"/>
      <c r="K88" s="39"/>
      <c r="L88" s="39"/>
      <c r="M88" s="48" t="s">
        <v>618</v>
      </c>
      <c r="N88" s="48" t="s">
        <v>267</v>
      </c>
      <c r="O88" s="42" t="s">
        <v>143</v>
      </c>
      <c r="P88" s="39" t="s">
        <v>326</v>
      </c>
      <c r="Q88" s="39" t="s">
        <v>268</v>
      </c>
      <c r="R88" s="48"/>
      <c r="S88" s="48" t="s">
        <v>269</v>
      </c>
      <c r="T88" s="49" t="s">
        <v>144</v>
      </c>
      <c r="U88" s="39"/>
      <c r="V88" s="39"/>
      <c r="W88" s="39" t="s">
        <v>224</v>
      </c>
      <c r="X88" s="48"/>
      <c r="Y88" s="4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row>
    <row r="89" spans="1:164" s="13" customFormat="1" ht="25.5">
      <c r="A89" s="39" t="str">
        <f t="shared" si="14"/>
        <v>InvoiceLine</v>
      </c>
      <c r="B89" s="39" t="s">
        <v>414</v>
      </c>
      <c r="C89" s="48"/>
      <c r="D89" s="48" t="s">
        <v>254</v>
      </c>
      <c r="E89" s="39"/>
      <c r="F89" s="39"/>
      <c r="G89" s="39"/>
      <c r="H89" s="39" t="str">
        <f t="shared" si="15"/>
        <v>Invoice Line</v>
      </c>
      <c r="I89" s="39" t="str">
        <f t="shared" si="16"/>
        <v>Invoice Line</v>
      </c>
      <c r="J89" s="39"/>
      <c r="K89" s="39"/>
      <c r="L89" s="39"/>
      <c r="M89" s="48" t="s">
        <v>629</v>
      </c>
      <c r="N89" s="48"/>
      <c r="O89" s="42" t="s">
        <v>143</v>
      </c>
      <c r="P89" s="39" t="s">
        <v>326</v>
      </c>
      <c r="Q89" s="39" t="s">
        <v>415</v>
      </c>
      <c r="R89" s="48"/>
      <c r="S89" s="48"/>
      <c r="T89" s="49" t="s">
        <v>144</v>
      </c>
      <c r="U89" s="39"/>
      <c r="V89" s="39"/>
      <c r="W89" s="39" t="s">
        <v>224</v>
      </c>
      <c r="X89" s="48"/>
      <c r="Y89" s="48"/>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row>
    <row r="90" spans="1:164" s="13" customFormat="1" ht="25.5">
      <c r="A90" s="39" t="str">
        <f t="shared" si="14"/>
        <v>Temperature</v>
      </c>
      <c r="B90" s="39" t="s">
        <v>416</v>
      </c>
      <c r="C90" s="48"/>
      <c r="D90" s="48" t="s">
        <v>254</v>
      </c>
      <c r="E90" s="39"/>
      <c r="F90" s="39"/>
      <c r="G90" s="39"/>
      <c r="H90" s="39" t="str">
        <f t="shared" si="15"/>
        <v>Temperature</v>
      </c>
      <c r="I90" s="39" t="str">
        <f t="shared" si="16"/>
        <v>Temperature</v>
      </c>
      <c r="J90" s="39"/>
      <c r="K90" s="39"/>
      <c r="L90" s="39"/>
      <c r="M90" s="48" t="s">
        <v>147</v>
      </c>
      <c r="N90" s="48"/>
      <c r="O90" s="42" t="s">
        <v>143</v>
      </c>
      <c r="P90" s="39" t="s">
        <v>326</v>
      </c>
      <c r="Q90" s="39" t="s">
        <v>417</v>
      </c>
      <c r="R90" s="48" t="s">
        <v>418</v>
      </c>
      <c r="S90" s="48"/>
      <c r="T90" s="49" t="s">
        <v>144</v>
      </c>
      <c r="U90" s="39"/>
      <c r="V90" s="39"/>
      <c r="W90" s="39" t="s">
        <v>224</v>
      </c>
      <c r="X90" s="48"/>
      <c r="Y90" s="48"/>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row>
    <row r="91" spans="1:164" s="13" customFormat="1" ht="25.5">
      <c r="A91" s="39" t="str">
        <f t="shared" si="14"/>
        <v>ContainedGoodsItem</v>
      </c>
      <c r="B91" s="39" t="s">
        <v>419</v>
      </c>
      <c r="C91" s="48"/>
      <c r="D91" s="48" t="s">
        <v>254</v>
      </c>
      <c r="E91" s="39" t="s">
        <v>134</v>
      </c>
      <c r="F91" s="39"/>
      <c r="G91" s="39"/>
      <c r="H91" s="39" t="str">
        <f t="shared" si="15"/>
        <v>Goods Item</v>
      </c>
      <c r="I91" s="39" t="str">
        <f t="shared" si="16"/>
        <v>Goods Item</v>
      </c>
      <c r="J91" s="39"/>
      <c r="K91" s="39"/>
      <c r="L91" s="39"/>
      <c r="M91" s="48" t="s">
        <v>254</v>
      </c>
      <c r="N91" s="48"/>
      <c r="O91" s="42" t="s">
        <v>143</v>
      </c>
      <c r="P91" s="39" t="s">
        <v>326</v>
      </c>
      <c r="Q91" s="39" t="s">
        <v>420</v>
      </c>
      <c r="R91" s="48"/>
      <c r="S91" s="48"/>
      <c r="T91" s="49" t="s">
        <v>144</v>
      </c>
      <c r="U91" s="39"/>
      <c r="V91" s="39"/>
      <c r="W91" s="39" t="s">
        <v>224</v>
      </c>
      <c r="X91" s="48"/>
      <c r="Y91" s="48"/>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row>
    <row r="92" spans="1:49" s="13" customFormat="1" ht="38.25">
      <c r="A92" s="39" t="str">
        <f t="shared" si="14"/>
        <v>OriginAddress</v>
      </c>
      <c r="B92" s="39" t="s">
        <v>421</v>
      </c>
      <c r="C92" s="40"/>
      <c r="D92" s="48" t="s">
        <v>254</v>
      </c>
      <c r="E92" s="40" t="s">
        <v>152</v>
      </c>
      <c r="F92" s="40"/>
      <c r="G92" s="40"/>
      <c r="H92" s="39" t="str">
        <f t="shared" si="15"/>
        <v>Address</v>
      </c>
      <c r="I92" s="39" t="str">
        <f t="shared" si="16"/>
        <v>Address</v>
      </c>
      <c r="J92" s="39"/>
      <c r="K92" s="39"/>
      <c r="L92" s="40"/>
      <c r="M92" s="41" t="s">
        <v>451</v>
      </c>
      <c r="N92" s="40" t="s">
        <v>422</v>
      </c>
      <c r="O92" s="42" t="s">
        <v>325</v>
      </c>
      <c r="P92" s="40" t="s">
        <v>326</v>
      </c>
      <c r="Q92" s="43" t="s">
        <v>256</v>
      </c>
      <c r="R92" s="43"/>
      <c r="S92" s="43">
        <v>3229</v>
      </c>
      <c r="T92" s="51" t="s">
        <v>144</v>
      </c>
      <c r="U92" s="44"/>
      <c r="V92" s="48"/>
      <c r="W92" s="39" t="s">
        <v>224</v>
      </c>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row>
    <row r="93" spans="1:164" s="13" customFormat="1" ht="25.5">
      <c r="A93" s="14" t="str">
        <f>SUBSTITUTE(SUBSTITUTE(CONCATENATE(IF(C93="","",CONCATENATE(C93,"")),"",D93)," ",""),"'","")</f>
        <v>GoodsItemContainer</v>
      </c>
      <c r="B93" s="14" t="s">
        <v>373</v>
      </c>
      <c r="C93" s="15"/>
      <c r="D93" s="15" t="s">
        <v>374</v>
      </c>
      <c r="E93" s="15"/>
      <c r="F93" s="15"/>
      <c r="G93" s="15"/>
      <c r="H93" s="15"/>
      <c r="I93" s="15"/>
      <c r="J93" s="15"/>
      <c r="K93" s="15"/>
      <c r="L93" s="15"/>
      <c r="M93" s="15"/>
      <c r="N93" s="15"/>
      <c r="O93" s="14"/>
      <c r="P93" s="15" t="s">
        <v>328</v>
      </c>
      <c r="Q93" s="16" t="s">
        <v>4</v>
      </c>
      <c r="R93" s="16"/>
      <c r="S93" s="16"/>
      <c r="T93" s="17" t="s">
        <v>144</v>
      </c>
      <c r="U93" s="18"/>
      <c r="V93" s="14"/>
      <c r="W93" s="15" t="s">
        <v>224</v>
      </c>
      <c r="X93" s="15"/>
      <c r="Y93" s="15"/>
      <c r="Z93" s="15"/>
      <c r="AA93" s="15"/>
      <c r="AB93" s="15"/>
      <c r="AC93" s="15"/>
      <c r="AD93" s="15"/>
      <c r="AE93" s="15"/>
      <c r="AF93" s="15"/>
      <c r="AG93" s="15"/>
      <c r="AH93" s="15"/>
      <c r="AI93" s="15"/>
      <c r="AJ93" s="15"/>
      <c r="AK93" s="15" t="s">
        <v>322</v>
      </c>
      <c r="AL93" s="15"/>
      <c r="AM93" s="15"/>
      <c r="AN93" s="15"/>
      <c r="AO93" s="15"/>
      <c r="AP93" s="15"/>
      <c r="AQ93" s="15"/>
      <c r="AR93" s="15"/>
      <c r="AS93" s="15"/>
      <c r="AT93" s="15"/>
      <c r="AU93" s="15" t="s">
        <v>322</v>
      </c>
      <c r="AV93" s="15"/>
      <c r="AW93" s="15"/>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row>
    <row r="94" spans="1:164" s="13" customFormat="1" ht="25.5">
      <c r="A94" s="19" t="str">
        <f>SUBSTITUTE(SUBSTITUTE(CONCATENATE(IF(E94="Globally Unique","GU",E94),IF(G94&lt;&gt;I94,H94,F94),CONCATENATE(IF(I94="Identifier","ID",IF(I94="Text","",I94))))," ",""),"'","")</f>
        <v>ID</v>
      </c>
      <c r="B94" s="20" t="s">
        <v>375</v>
      </c>
      <c r="C94" s="12"/>
      <c r="D94" s="19" t="s">
        <v>374</v>
      </c>
      <c r="E94" s="12"/>
      <c r="F94" s="12"/>
      <c r="G94" s="12" t="s">
        <v>329</v>
      </c>
      <c r="H94" s="13" t="str">
        <f>IF(F94&lt;&gt;"",CONCATENATE(F94," ",G94),G94)</f>
        <v>Identifier</v>
      </c>
      <c r="I94" s="12" t="s">
        <v>329</v>
      </c>
      <c r="J94" s="12"/>
      <c r="K94" s="13" t="str">
        <f>IF(J94&lt;&gt;"",CONCATENATE(J94,"_ ",I94,". Type"),CONCATENATE(I94,". Type"))</f>
        <v>Identifier. Type</v>
      </c>
      <c r="L94" s="12"/>
      <c r="M94" s="12"/>
      <c r="N94" s="12"/>
      <c r="O94" s="21" t="s">
        <v>632</v>
      </c>
      <c r="P94" s="12" t="s">
        <v>330</v>
      </c>
      <c r="Q94" s="22" t="s">
        <v>5</v>
      </c>
      <c r="R94" s="12"/>
      <c r="S94" s="12">
        <v>4223</v>
      </c>
      <c r="T94" s="23" t="s">
        <v>144</v>
      </c>
      <c r="U94" s="12"/>
      <c r="V94" s="12"/>
      <c r="W94" s="12" t="s">
        <v>224</v>
      </c>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row>
    <row r="95" spans="1:164" s="13" customFormat="1" ht="25.5">
      <c r="A95" s="19" t="str">
        <f>SUBSTITUTE(SUBSTITUTE(CONCATENATE(IF(E95="Globally Unique","GU",E95),IF(G95&lt;&gt;I95,H95,F95),CONCATENATE(IF(I95="Identifier","ID",IF(I95="Text","",I95))))," ",""),"'","")</f>
        <v>Quantity</v>
      </c>
      <c r="B95" s="20" t="s">
        <v>376</v>
      </c>
      <c r="C95" s="12"/>
      <c r="D95" s="19" t="s">
        <v>374</v>
      </c>
      <c r="E95" s="12"/>
      <c r="F95" s="12"/>
      <c r="G95" s="12" t="s">
        <v>150</v>
      </c>
      <c r="H95" s="13" t="str">
        <f>IF(F95&lt;&gt;"",CONCATENATE(F95," ",G95),G95)</f>
        <v>Quantity</v>
      </c>
      <c r="I95" s="12" t="s">
        <v>150</v>
      </c>
      <c r="J95" s="12"/>
      <c r="K95" s="13" t="str">
        <f>IF(J95&lt;&gt;"",CONCATENATE(J95,"_ ",I95,". Type"),CONCATENATE(I95,". Type"))</f>
        <v>Quantity. Type</v>
      </c>
      <c r="L95" s="12"/>
      <c r="M95" s="12"/>
      <c r="N95" s="12" t="s">
        <v>6</v>
      </c>
      <c r="O95" s="21" t="s">
        <v>325</v>
      </c>
      <c r="P95" s="12" t="s">
        <v>330</v>
      </c>
      <c r="Q95" s="22" t="s">
        <v>7</v>
      </c>
      <c r="R95" s="12"/>
      <c r="S95" s="12">
        <v>7228</v>
      </c>
      <c r="T95" s="23" t="s">
        <v>144</v>
      </c>
      <c r="U95" s="12"/>
      <c r="V95" s="12"/>
      <c r="W95" s="12" t="s">
        <v>224</v>
      </c>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row>
    <row r="96" spans="1:164" s="13" customFormat="1" ht="25.5">
      <c r="A96" s="39" t="str">
        <f>SUBSTITUTE(SUBSTITUTE(CONCATENATE(IF(E96="Globally Unique","GU",E96),F96,IF(H96&lt;&gt;I96,H96,""),CONCATENATE(IF(I96="Identifier","ID",IF(I96="Text","",I96))))," ",""),"'","")</f>
        <v>TransportEquipment</v>
      </c>
      <c r="B96" s="39" t="s">
        <v>377</v>
      </c>
      <c r="C96" s="48"/>
      <c r="D96" s="48" t="s">
        <v>374</v>
      </c>
      <c r="E96" s="39"/>
      <c r="F96" s="39"/>
      <c r="G96" s="39"/>
      <c r="H96" s="39" t="str">
        <f>M96</f>
        <v>Transport Equipment</v>
      </c>
      <c r="I96" s="39" t="str">
        <f>M96</f>
        <v>Transport Equipment</v>
      </c>
      <c r="J96" s="39"/>
      <c r="K96" s="39"/>
      <c r="L96" s="39"/>
      <c r="M96" s="48" t="s">
        <v>469</v>
      </c>
      <c r="N96" s="48"/>
      <c r="O96" s="42" t="s">
        <v>143</v>
      </c>
      <c r="P96" s="39" t="s">
        <v>326</v>
      </c>
      <c r="Q96" s="39" t="s">
        <v>8</v>
      </c>
      <c r="R96" s="48"/>
      <c r="S96" s="48"/>
      <c r="T96" s="49" t="s">
        <v>144</v>
      </c>
      <c r="U96" s="39" t="s">
        <v>9</v>
      </c>
      <c r="V96" s="39"/>
      <c r="W96" s="39" t="s">
        <v>224</v>
      </c>
      <c r="X96" s="48"/>
      <c r="Y96" s="48"/>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row>
    <row r="97" spans="1:164" s="13" customFormat="1" ht="25.5">
      <c r="A97" s="14" t="str">
        <f>SUBSTITUTE(SUBSTITUTE(CONCATENATE(IF(C97="","",CONCATENATE(C97,"")),"",D97)," ",""),"'","")</f>
        <v>HazardousGoodsTransit</v>
      </c>
      <c r="B97" s="14" t="s">
        <v>154</v>
      </c>
      <c r="C97" s="15"/>
      <c r="D97" s="15" t="s">
        <v>153</v>
      </c>
      <c r="E97" s="15"/>
      <c r="F97" s="15"/>
      <c r="G97" s="15"/>
      <c r="H97" s="15"/>
      <c r="I97" s="15"/>
      <c r="J97" s="15"/>
      <c r="K97" s="15"/>
      <c r="L97" s="15"/>
      <c r="M97" s="15"/>
      <c r="N97" s="15"/>
      <c r="O97" s="14"/>
      <c r="P97" s="15" t="s">
        <v>328</v>
      </c>
      <c r="Q97" s="52" t="s">
        <v>624</v>
      </c>
      <c r="R97" s="16"/>
      <c r="S97" s="16"/>
      <c r="T97" s="60" t="s">
        <v>144</v>
      </c>
      <c r="U97" s="18"/>
      <c r="V97" s="14"/>
      <c r="W97" s="15" t="s">
        <v>224</v>
      </c>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row>
    <row r="98" spans="1:164" s="13" customFormat="1" ht="51">
      <c r="A98" s="19" t="str">
        <f>SUBSTITUTE(SUBSTITUTE(CONCATENATE(IF(E98="Globally Unique","GU",E98),IF(G98&lt;&gt;I98,H98,F98),CONCATENATE(IF(I98="Identifier","ID",IF(I98="Text","",I98))))," ",""),"'","")</f>
        <v>TransportEmergencyCardCode</v>
      </c>
      <c r="B98" s="20" t="s">
        <v>336</v>
      </c>
      <c r="C98" s="12"/>
      <c r="D98" s="12" t="s">
        <v>153</v>
      </c>
      <c r="E98" s="12"/>
      <c r="F98" s="12" t="s">
        <v>335</v>
      </c>
      <c r="G98" s="12" t="s">
        <v>156</v>
      </c>
      <c r="H98" s="13" t="str">
        <f>IF(F98&lt;&gt;"",CONCATENATE(F98," ",G98),G98)</f>
        <v>Transport Emergency Card</v>
      </c>
      <c r="I98" s="12" t="s">
        <v>142</v>
      </c>
      <c r="J98" s="12"/>
      <c r="K98" s="13" t="str">
        <f>IF(J98&lt;&gt;"",CONCATENATE(J98,"_ ",I98,". Type"),CONCATENATE(I98,". Type"))</f>
        <v>Code. Type</v>
      </c>
      <c r="L98" s="12"/>
      <c r="M98" s="12"/>
      <c r="N98" s="12" t="s">
        <v>157</v>
      </c>
      <c r="O98" s="21" t="s">
        <v>325</v>
      </c>
      <c r="P98" s="12" t="s">
        <v>330</v>
      </c>
      <c r="Q98" s="53" t="s">
        <v>625</v>
      </c>
      <c r="R98" s="12"/>
      <c r="S98" s="12">
        <v>8364</v>
      </c>
      <c r="T98" s="54" t="s">
        <v>327</v>
      </c>
      <c r="U98" s="12"/>
      <c r="V98" s="12"/>
      <c r="W98" s="12" t="s">
        <v>224</v>
      </c>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row>
    <row r="99" spans="1:164" s="13" customFormat="1" ht="25.5">
      <c r="A99" s="19" t="str">
        <f>SUBSTITUTE(SUBSTITUTE(CONCATENATE(IF(E99="Globally Unique","GU",E99),IF(G99&lt;&gt;I99,H99,F99),CONCATENATE(IF(I99="Identifier","ID",IF(I99="Text","",I99))))," ",""),"'","")</f>
        <v>PackingCriteriaCode</v>
      </c>
      <c r="B99" s="20" t="s">
        <v>158</v>
      </c>
      <c r="C99" s="12"/>
      <c r="D99" s="12" t="s">
        <v>153</v>
      </c>
      <c r="E99" s="12"/>
      <c r="F99" s="12" t="s">
        <v>159</v>
      </c>
      <c r="G99" s="12" t="s">
        <v>160</v>
      </c>
      <c r="H99" s="13" t="str">
        <f>IF(F99&lt;&gt;"",CONCATENATE(F99," ",G99),G99)</f>
        <v>Packing Criteria</v>
      </c>
      <c r="I99" s="12" t="s">
        <v>142</v>
      </c>
      <c r="J99" s="12"/>
      <c r="K99" s="13" t="str">
        <f>IF(J99&lt;&gt;"",CONCATENATE(J99,"_ ",I99,". Type"),CONCATENATE(I99,". Type"))</f>
        <v>Code. Type</v>
      </c>
      <c r="L99" s="12"/>
      <c r="M99" s="12"/>
      <c r="N99" s="12" t="s">
        <v>161</v>
      </c>
      <c r="O99" s="21" t="s">
        <v>325</v>
      </c>
      <c r="P99" s="12" t="s">
        <v>330</v>
      </c>
      <c r="Q99" s="53" t="s">
        <v>171</v>
      </c>
      <c r="R99" s="12"/>
      <c r="S99" s="12"/>
      <c r="T99" s="54" t="s">
        <v>327</v>
      </c>
      <c r="U99" s="12"/>
      <c r="V99" s="12"/>
      <c r="W99" s="12" t="s">
        <v>224</v>
      </c>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row>
    <row r="100" spans="1:164" s="13" customFormat="1" ht="25.5">
      <c r="A100" s="19" t="str">
        <f>SUBSTITUTE(SUBSTITUTE(CONCATENATE(IF(E100="Globally Unique","GU",E100),IF(G100&lt;&gt;I100,H100,F100),CONCATENATE(IF(I100="Identifier","ID",IF(I100="Text","",I100))))," ",""),"'","")</f>
        <v>RegulationCode</v>
      </c>
      <c r="B100" s="20" t="s">
        <v>162</v>
      </c>
      <c r="C100" s="12"/>
      <c r="D100" s="12" t="s">
        <v>153</v>
      </c>
      <c r="E100" s="12"/>
      <c r="F100" s="12" t="s">
        <v>163</v>
      </c>
      <c r="G100" s="12" t="s">
        <v>142</v>
      </c>
      <c r="H100" s="13" t="str">
        <f>IF(F100&lt;&gt;"",CONCATENATE(F100," ",G100),G100)</f>
        <v>Regulation Code</v>
      </c>
      <c r="I100" s="12" t="s">
        <v>142</v>
      </c>
      <c r="J100" s="12"/>
      <c r="K100" s="13" t="str">
        <f>IF(J100&lt;&gt;"",CONCATENATE(J100,"_ ",I100,". Type"),CONCATENATE(I100,". Type"))</f>
        <v>Code. Type</v>
      </c>
      <c r="L100" s="12"/>
      <c r="M100" s="12"/>
      <c r="N100" s="12"/>
      <c r="O100" s="21" t="s">
        <v>325</v>
      </c>
      <c r="P100" s="12" t="s">
        <v>330</v>
      </c>
      <c r="Q100" s="53" t="s">
        <v>172</v>
      </c>
      <c r="R100" s="12"/>
      <c r="S100" s="12"/>
      <c r="T100" s="54" t="s">
        <v>327</v>
      </c>
      <c r="U100" s="12"/>
      <c r="V100" s="12"/>
      <c r="W100" s="12" t="s">
        <v>224</v>
      </c>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row>
    <row r="101" spans="1:164" s="13" customFormat="1" ht="25.5">
      <c r="A101" s="19" t="str">
        <f>SUBSTITUTE(SUBSTITUTE(CONCATENATE(IF(E101="Globally Unique","GU",E101),IF(G101&lt;&gt;I101,H101,F101),CONCATENATE(IF(I101="Identifier","ID",IF(I101="Text","",I101))))," ",""),"'","")</f>
        <v>InhalationToxicityZoneCode</v>
      </c>
      <c r="B101" s="20" t="s">
        <v>338</v>
      </c>
      <c r="C101" s="12"/>
      <c r="D101" s="12" t="s">
        <v>153</v>
      </c>
      <c r="E101" s="12"/>
      <c r="F101" s="12" t="s">
        <v>337</v>
      </c>
      <c r="G101" s="12" t="s">
        <v>702</v>
      </c>
      <c r="H101" s="13" t="str">
        <f>IF(F101&lt;&gt;"",CONCATENATE(F101," ",G101),G101)</f>
        <v>Inhalation Toxicity Zone</v>
      </c>
      <c r="I101" s="12" t="s">
        <v>142</v>
      </c>
      <c r="J101" s="12"/>
      <c r="K101" s="13" t="str">
        <f>IF(J101&lt;&gt;"",CONCATENATE(J101,"_ ",I101,". Type"),CONCATENATE(I101,". Type"))</f>
        <v>Code. Type</v>
      </c>
      <c r="L101" s="12"/>
      <c r="M101" s="12"/>
      <c r="N101" s="12"/>
      <c r="O101" s="21" t="s">
        <v>325</v>
      </c>
      <c r="P101" s="12" t="s">
        <v>330</v>
      </c>
      <c r="Q101" s="53" t="s">
        <v>173</v>
      </c>
      <c r="R101" s="12"/>
      <c r="S101" s="12"/>
      <c r="T101" s="54" t="s">
        <v>327</v>
      </c>
      <c r="U101" s="12"/>
      <c r="V101" s="12"/>
      <c r="W101" s="12" t="s">
        <v>224</v>
      </c>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row>
    <row r="102" spans="1:164" s="13" customFormat="1" ht="25.5">
      <c r="A102" s="19" t="str">
        <f>SUBSTITUTE(SUBSTITUTE(CONCATENATE(IF(E102="Globally Unique","GU",E102),IF(G102&lt;&gt;I102,H102,F102),CONCATENATE(IF(I102="Identifier","ID",IF(I102="Text","",I102))))," ",""),"'","")</f>
        <v>TransportAuthorizationCode</v>
      </c>
      <c r="B102" s="20" t="s">
        <v>188</v>
      </c>
      <c r="C102" s="12"/>
      <c r="D102" s="12" t="s">
        <v>153</v>
      </c>
      <c r="E102" s="12" t="s">
        <v>155</v>
      </c>
      <c r="F102" s="12" t="s">
        <v>189</v>
      </c>
      <c r="G102" s="12" t="s">
        <v>142</v>
      </c>
      <c r="H102" s="13" t="str">
        <f>IF(F102&lt;&gt;"",CONCATENATE(F102," ",G102),G102)</f>
        <v>Authorization Code</v>
      </c>
      <c r="I102" s="12" t="s">
        <v>142</v>
      </c>
      <c r="J102" s="12"/>
      <c r="K102" s="13" t="str">
        <f>IF(J102&lt;&gt;"",CONCATENATE(J102,"_ ",I102,". Type"),CONCATENATE(I102,". Type"))</f>
        <v>Code. Type</v>
      </c>
      <c r="L102" s="12"/>
      <c r="M102" s="12"/>
      <c r="N102" s="12" t="s">
        <v>191</v>
      </c>
      <c r="O102" s="21" t="s">
        <v>325</v>
      </c>
      <c r="P102" s="12" t="s">
        <v>330</v>
      </c>
      <c r="Q102" s="38" t="s">
        <v>190</v>
      </c>
      <c r="R102" s="12"/>
      <c r="S102" s="12">
        <v>8211</v>
      </c>
      <c r="T102" s="23" t="s">
        <v>144</v>
      </c>
      <c r="U102" s="12"/>
      <c r="V102" s="12"/>
      <c r="W102" s="12" t="s">
        <v>224</v>
      </c>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row>
    <row r="103" spans="1:164" s="13" customFormat="1" ht="25.5">
      <c r="A103" s="39" t="str">
        <f>SUBSTITUTE(SUBSTITUTE(CONCATENATE(IF(E103="Globally Unique","GU",E103),F103,IF(H103&lt;&gt;I103,H103,""),CONCATENATE(IF(I103="Identifier","ID",IF(I103="Text","",I103))))," ",""),"'","")</f>
        <v>MaximumTemperature</v>
      </c>
      <c r="B103" s="39" t="s">
        <v>164</v>
      </c>
      <c r="C103" s="39"/>
      <c r="D103" s="39" t="s">
        <v>153</v>
      </c>
      <c r="E103" s="39" t="s">
        <v>41</v>
      </c>
      <c r="F103" s="39"/>
      <c r="G103" s="39"/>
      <c r="H103" s="39" t="str">
        <f>M103</f>
        <v>Temperature</v>
      </c>
      <c r="I103" s="39" t="str">
        <f>M103</f>
        <v>Temperature</v>
      </c>
      <c r="J103" s="39"/>
      <c r="K103" s="39"/>
      <c r="L103" s="39"/>
      <c r="M103" s="61" t="s">
        <v>147</v>
      </c>
      <c r="N103" s="39"/>
      <c r="O103" s="42" t="s">
        <v>325</v>
      </c>
      <c r="P103" s="39" t="s">
        <v>326</v>
      </c>
      <c r="Q103" s="55" t="s">
        <v>174</v>
      </c>
      <c r="R103" s="62"/>
      <c r="S103" s="62"/>
      <c r="T103" s="64" t="s">
        <v>327</v>
      </c>
      <c r="U103" s="63"/>
      <c r="V103" s="42"/>
      <c r="W103" s="39" t="s">
        <v>224</v>
      </c>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row>
    <row r="104" spans="1:164" s="13" customFormat="1" ht="25.5">
      <c r="A104" s="39" t="str">
        <f>SUBSTITUTE(SUBSTITUTE(CONCATENATE(IF(E104="Globally Unique","GU",E104),F104,IF(H104&lt;&gt;I104,H104,""),CONCATENATE(IF(I104="Identifier","ID",IF(I104="Text","",I104))))," ",""),"'","")</f>
        <v>MinimumTemperature</v>
      </c>
      <c r="B104" s="39" t="s">
        <v>165</v>
      </c>
      <c r="C104" s="39"/>
      <c r="D104" s="39" t="s">
        <v>153</v>
      </c>
      <c r="E104" s="39" t="s">
        <v>40</v>
      </c>
      <c r="F104" s="39"/>
      <c r="G104" s="39"/>
      <c r="H104" s="39" t="str">
        <f>M104</f>
        <v>Temperature</v>
      </c>
      <c r="I104" s="39" t="str">
        <f>M104</f>
        <v>Temperature</v>
      </c>
      <c r="J104" s="39"/>
      <c r="K104" s="39"/>
      <c r="L104" s="39"/>
      <c r="M104" s="61" t="s">
        <v>147</v>
      </c>
      <c r="N104" s="39"/>
      <c r="O104" s="42" t="s">
        <v>325</v>
      </c>
      <c r="P104" s="39" t="s">
        <v>326</v>
      </c>
      <c r="Q104" s="55" t="s">
        <v>175</v>
      </c>
      <c r="R104" s="62"/>
      <c r="S104" s="62"/>
      <c r="T104" s="64" t="s">
        <v>327</v>
      </c>
      <c r="U104" s="63"/>
      <c r="V104" s="42"/>
      <c r="W104" s="39" t="s">
        <v>224</v>
      </c>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row>
    <row r="105" spans="1:164" s="13" customFormat="1" ht="25.5">
      <c r="A105" s="14" t="str">
        <f>SUBSTITUTE(SUBSTITUTE(CONCATENATE(IF(C105="","",CONCATENATE(C105,"")),"",D105)," ",""),"'","")</f>
        <v>MaritimeTransport</v>
      </c>
      <c r="B105" s="14" t="s">
        <v>423</v>
      </c>
      <c r="C105" s="15"/>
      <c r="D105" s="15" t="s">
        <v>424</v>
      </c>
      <c r="E105" s="15"/>
      <c r="F105" s="15"/>
      <c r="G105" s="15"/>
      <c r="H105" s="15"/>
      <c r="I105" s="15"/>
      <c r="J105" s="15"/>
      <c r="K105" s="15"/>
      <c r="L105" s="15"/>
      <c r="M105" s="15"/>
      <c r="N105" s="15"/>
      <c r="O105" s="14"/>
      <c r="P105" s="15" t="s">
        <v>328</v>
      </c>
      <c r="Q105" s="16" t="s">
        <v>425</v>
      </c>
      <c r="R105" s="16"/>
      <c r="S105" s="16"/>
      <c r="T105" s="17" t="s">
        <v>144</v>
      </c>
      <c r="U105" s="18"/>
      <c r="V105" s="14"/>
      <c r="W105" s="15" t="s">
        <v>224</v>
      </c>
      <c r="X105" s="15"/>
      <c r="Y105" s="15"/>
      <c r="Z105" s="15"/>
      <c r="AA105" s="15"/>
      <c r="AB105" s="15"/>
      <c r="AC105" s="15"/>
      <c r="AD105" s="15"/>
      <c r="AE105" s="15"/>
      <c r="AF105" s="15"/>
      <c r="AG105" s="15"/>
      <c r="AH105" s="15"/>
      <c r="AI105" s="15"/>
      <c r="AJ105" s="15"/>
      <c r="AK105" s="15" t="s">
        <v>322</v>
      </c>
      <c r="AL105" s="15"/>
      <c r="AM105" s="15"/>
      <c r="AN105" s="15"/>
      <c r="AO105" s="15"/>
      <c r="AP105" s="15"/>
      <c r="AQ105" s="15"/>
      <c r="AR105" s="15"/>
      <c r="AS105" s="15"/>
      <c r="AT105" s="15"/>
      <c r="AU105" s="15" t="s">
        <v>322</v>
      </c>
      <c r="AV105" s="15"/>
      <c r="AW105" s="15"/>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row>
    <row r="106" spans="1:164" s="13" customFormat="1" ht="25.5">
      <c r="A106" s="19" t="str">
        <f>SUBSTITUTE(SUBSTITUTE(CONCATENATE(IF(E106="Globally Unique","GU",E106),IF(G106&lt;&gt;I106,H106,F106),CONCATENATE(IF(I106="Identifier","ID",IF(I106="Text","",I106))))," ",""),"'","")</f>
        <v>VesselID</v>
      </c>
      <c r="B106" s="20" t="s">
        <v>426</v>
      </c>
      <c r="C106" s="12"/>
      <c r="D106" s="24" t="s">
        <v>424</v>
      </c>
      <c r="E106" s="12"/>
      <c r="F106" s="12" t="s">
        <v>427</v>
      </c>
      <c r="G106" s="12" t="s">
        <v>329</v>
      </c>
      <c r="H106" s="13" t="str">
        <f>IF(F106&lt;&gt;"",CONCATENATE(F106," ",G106),G106)</f>
        <v>Vessel Identifier</v>
      </c>
      <c r="I106" s="12" t="s">
        <v>329</v>
      </c>
      <c r="J106" s="12"/>
      <c r="K106" s="13" t="str">
        <f>IF(J106&lt;&gt;"",CONCATENATE(J106,"_ ",I106,". Type"),CONCATENATE(I106,". Type"))</f>
        <v>Identifier. Type</v>
      </c>
      <c r="L106" s="12"/>
      <c r="M106" s="12"/>
      <c r="N106" s="12" t="s">
        <v>428</v>
      </c>
      <c r="O106" s="21" t="s">
        <v>325</v>
      </c>
      <c r="P106" s="12" t="s">
        <v>330</v>
      </c>
      <c r="Q106" s="22" t="s">
        <v>429</v>
      </c>
      <c r="R106" s="12" t="s">
        <v>430</v>
      </c>
      <c r="S106" s="12">
        <v>8213</v>
      </c>
      <c r="T106" s="23" t="s">
        <v>144</v>
      </c>
      <c r="U106" s="12"/>
      <c r="V106" s="12"/>
      <c r="W106" s="12" t="s">
        <v>224</v>
      </c>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row>
    <row r="107" spans="1:164" s="13" customFormat="1" ht="12.75">
      <c r="A107" s="19" t="str">
        <f>SUBSTITUTE(SUBSTITUTE(CONCATENATE(IF(E107="Globally Unique","GU",E107),IF(G107&lt;&gt;I107,H107,F107),CONCATENATE(IF(I107="Identifier","ID",IF(I107="Text","",I107))))," ",""),"'","")</f>
        <v>VesselName</v>
      </c>
      <c r="B107" s="20" t="s">
        <v>431</v>
      </c>
      <c r="C107" s="12"/>
      <c r="D107" s="24" t="s">
        <v>424</v>
      </c>
      <c r="E107" s="12"/>
      <c r="F107" s="12" t="s">
        <v>427</v>
      </c>
      <c r="G107" s="12" t="s">
        <v>331</v>
      </c>
      <c r="H107" s="13" t="str">
        <f>IF(F107&lt;&gt;"",CONCATENATE(F107," ",G107),G107)</f>
        <v>Vessel Name</v>
      </c>
      <c r="I107" s="12" t="s">
        <v>331</v>
      </c>
      <c r="J107" s="12"/>
      <c r="K107" s="13" t="str">
        <f>IF(J107&lt;&gt;"",CONCATENATE(J107,"_ ",I107,". Type"),CONCATENATE(I107,". Type"))</f>
        <v>Name. Type</v>
      </c>
      <c r="L107" s="12"/>
      <c r="M107" s="12"/>
      <c r="N107" s="12" t="s">
        <v>432</v>
      </c>
      <c r="O107" s="21" t="s">
        <v>325</v>
      </c>
      <c r="P107" s="12" t="s">
        <v>330</v>
      </c>
      <c r="Q107" s="22" t="s">
        <v>433</v>
      </c>
      <c r="R107" s="12"/>
      <c r="S107" s="12">
        <v>8212</v>
      </c>
      <c r="T107" s="23" t="s">
        <v>144</v>
      </c>
      <c r="U107" s="12"/>
      <c r="V107" s="12"/>
      <c r="W107" s="12" t="s">
        <v>224</v>
      </c>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c r="FG107" s="24"/>
      <c r="FH107" s="24"/>
    </row>
    <row r="108" spans="1:164" s="13" customFormat="1" ht="20.25" customHeight="1">
      <c r="A108" s="14" t="str">
        <f>SUBSTITUTE(SUBSTITUTE(CONCATENATE(IF(C108="","",CONCATENATE(C108,"")),"",D108)," ",""),"'","")</f>
        <v>Port</v>
      </c>
      <c r="B108" s="14" t="s">
        <v>434</v>
      </c>
      <c r="C108" s="15"/>
      <c r="D108" s="15" t="s">
        <v>259</v>
      </c>
      <c r="E108" s="15"/>
      <c r="F108" s="15"/>
      <c r="G108" s="15"/>
      <c r="H108" s="15"/>
      <c r="I108" s="15"/>
      <c r="J108" s="15"/>
      <c r="K108" s="15"/>
      <c r="L108" s="15"/>
      <c r="M108" s="15"/>
      <c r="N108" s="15"/>
      <c r="O108" s="14"/>
      <c r="P108" s="15" t="s">
        <v>328</v>
      </c>
      <c r="Q108" s="16" t="s">
        <v>435</v>
      </c>
      <c r="R108" s="16"/>
      <c r="S108" s="16"/>
      <c r="T108" s="17" t="s">
        <v>144</v>
      </c>
      <c r="U108" s="18"/>
      <c r="V108" s="14"/>
      <c r="W108" s="15" t="s">
        <v>224</v>
      </c>
      <c r="X108" s="15"/>
      <c r="Y108" s="15"/>
      <c r="Z108" s="15"/>
      <c r="AA108" s="15"/>
      <c r="AB108" s="15"/>
      <c r="AC108" s="15"/>
      <c r="AD108" s="15"/>
      <c r="AE108" s="15"/>
      <c r="AF108" s="15"/>
      <c r="AG108" s="15"/>
      <c r="AH108" s="15"/>
      <c r="AI108" s="15"/>
      <c r="AJ108" s="15"/>
      <c r="AK108" s="15" t="s">
        <v>322</v>
      </c>
      <c r="AL108" s="15"/>
      <c r="AM108" s="15"/>
      <c r="AN108" s="15"/>
      <c r="AO108" s="15"/>
      <c r="AP108" s="15"/>
      <c r="AQ108" s="15"/>
      <c r="AR108" s="15"/>
      <c r="AS108" s="15"/>
      <c r="AT108" s="15"/>
      <c r="AU108" s="15" t="s">
        <v>322</v>
      </c>
      <c r="AV108" s="15"/>
      <c r="AW108" s="15"/>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row>
    <row r="109" spans="1:164" s="13" customFormat="1" ht="12.75">
      <c r="A109" s="19" t="str">
        <f>SUBSTITUTE(SUBSTITUTE(CONCATENATE(IF(E109="Globally Unique","GU",E109),IF(G109&lt;&gt;I109,H109,F109),CONCATENATE(IF(I109="Identifier","ID",IF(I109="Text","",I109))))," ",""),"'","")</f>
        <v>ID</v>
      </c>
      <c r="B109" s="20" t="s">
        <v>436</v>
      </c>
      <c r="C109" s="12"/>
      <c r="D109" s="12" t="s">
        <v>259</v>
      </c>
      <c r="E109" s="12"/>
      <c r="F109" s="12"/>
      <c r="G109" s="12" t="s">
        <v>329</v>
      </c>
      <c r="H109" s="13" t="str">
        <f>IF(F109&lt;&gt;"",CONCATENATE(F109," ",G109),G109)</f>
        <v>Identifier</v>
      </c>
      <c r="I109" s="12" t="s">
        <v>329</v>
      </c>
      <c r="J109" s="12"/>
      <c r="K109" s="13" t="str">
        <f>IF(J109&lt;&gt;"",CONCATENATE(J109,"_ ",I109,". Type"),CONCATENATE(I109,". Type"))</f>
        <v>Identifier. Type</v>
      </c>
      <c r="L109" s="12"/>
      <c r="M109" s="12"/>
      <c r="N109" s="12" t="s">
        <v>437</v>
      </c>
      <c r="O109" s="21" t="s">
        <v>632</v>
      </c>
      <c r="P109" s="12" t="s">
        <v>330</v>
      </c>
      <c r="Q109" s="22" t="s">
        <v>574</v>
      </c>
      <c r="R109" s="12"/>
      <c r="S109" s="12"/>
      <c r="T109" s="23" t="s">
        <v>144</v>
      </c>
      <c r="U109" s="12"/>
      <c r="V109" s="12"/>
      <c r="W109" s="12" t="s">
        <v>224</v>
      </c>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row>
    <row r="110" spans="1:164" s="13" customFormat="1" ht="12.75">
      <c r="A110" s="19" t="str">
        <f>SUBSTITUTE(SUBSTITUTE(CONCATENATE(IF(E110="Globally Unique","GU",E110),IF(G110&lt;&gt;I110,H110,F110),CONCATENATE(IF(I110="Identifier","ID",IF(I110="Text","",I110))))," ",""),"'","")</f>
        <v>Name</v>
      </c>
      <c r="B110" s="20" t="s">
        <v>575</v>
      </c>
      <c r="C110" s="12"/>
      <c r="D110" s="12" t="s">
        <v>259</v>
      </c>
      <c r="E110" s="12"/>
      <c r="F110" s="12"/>
      <c r="G110" s="12" t="s">
        <v>331</v>
      </c>
      <c r="H110" s="13" t="str">
        <f>IF(F110&lt;&gt;"",CONCATENATE(F110," ",G110),G110)</f>
        <v>Name</v>
      </c>
      <c r="I110" s="12" t="s">
        <v>331</v>
      </c>
      <c r="J110" s="12"/>
      <c r="K110" s="13" t="str">
        <f>IF(J110&lt;&gt;"",CONCATENATE(J110,"_ ",I110,". Type"),CONCATENATE(I110,". Type"))</f>
        <v>Name. Type</v>
      </c>
      <c r="L110" s="12"/>
      <c r="M110" s="12"/>
      <c r="N110" s="12"/>
      <c r="O110" s="21" t="s">
        <v>325</v>
      </c>
      <c r="P110" s="12" t="s">
        <v>330</v>
      </c>
      <c r="Q110" s="22" t="s">
        <v>576</v>
      </c>
      <c r="R110" s="12"/>
      <c r="S110" s="12"/>
      <c r="T110" s="23" t="s">
        <v>144</v>
      </c>
      <c r="U110" s="12"/>
      <c r="V110" s="12"/>
      <c r="W110" s="12" t="s">
        <v>224</v>
      </c>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row>
    <row r="111" spans="1:164" s="13" customFormat="1" ht="12.75">
      <c r="A111" s="19" t="str">
        <f>SUBSTITUTE(SUBSTITUTE(CONCATENATE(IF(E111="Globally Unique","GU",E111),IF(G111&lt;&gt;I111,H111,F111),CONCATENATE(IF(I111="Identifier","ID",IF(I111="Text","",I111))))," ",""),"'","")</f>
        <v>Service</v>
      </c>
      <c r="B111" s="20" t="s">
        <v>577</v>
      </c>
      <c r="C111" s="12"/>
      <c r="D111" s="12" t="s">
        <v>259</v>
      </c>
      <c r="E111" s="12"/>
      <c r="F111" s="12"/>
      <c r="G111" s="12" t="s">
        <v>578</v>
      </c>
      <c r="H111" s="13" t="str">
        <f>IF(F111&lt;&gt;"",CONCATENATE(F111," ",G111),G111)</f>
        <v>Service</v>
      </c>
      <c r="I111" s="12" t="s">
        <v>145</v>
      </c>
      <c r="J111" s="12"/>
      <c r="K111" s="13" t="str">
        <f>IF(J111&lt;&gt;"",CONCATENATE(J111,"_ ",I111,". Type"),CONCATENATE(I111,". Type"))</f>
        <v>Text. Type</v>
      </c>
      <c r="L111" s="12"/>
      <c r="M111" s="12"/>
      <c r="N111" s="12" t="s">
        <v>581</v>
      </c>
      <c r="O111" s="21"/>
      <c r="P111" s="12" t="s">
        <v>330</v>
      </c>
      <c r="Q111" s="22" t="s">
        <v>579</v>
      </c>
      <c r="R111" s="12"/>
      <c r="S111" s="12"/>
      <c r="T111" s="23" t="s">
        <v>144</v>
      </c>
      <c r="U111" s="12"/>
      <c r="V111" s="12"/>
      <c r="W111" s="12" t="s">
        <v>224</v>
      </c>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row>
    <row r="112" spans="1:164" s="13" customFormat="1" ht="25.5">
      <c r="A112" s="39" t="str">
        <f>SUBSTITUTE(SUBSTITUTE(CONCATENATE(IF(E112="Globally Unique","GU",E112),F112,IF(H112&lt;&gt;I112,H112,""),CONCATENATE(IF(I112="Identifier","ID",IF(I112="Text","",I112))))," ",""),"'","")</f>
        <v>Location</v>
      </c>
      <c r="B112" s="39" t="s">
        <v>580</v>
      </c>
      <c r="C112" s="48"/>
      <c r="D112" s="48" t="s">
        <v>259</v>
      </c>
      <c r="E112" s="39"/>
      <c r="F112" s="39"/>
      <c r="G112" s="39"/>
      <c r="H112" s="39" t="str">
        <f>M112</f>
        <v>Location</v>
      </c>
      <c r="I112" s="39" t="str">
        <f>M112</f>
        <v>Location</v>
      </c>
      <c r="J112" s="39"/>
      <c r="K112" s="39"/>
      <c r="L112" s="39"/>
      <c r="M112" s="48" t="s">
        <v>35</v>
      </c>
      <c r="N112" s="48"/>
      <c r="O112" s="42" t="s">
        <v>325</v>
      </c>
      <c r="P112" s="39" t="s">
        <v>326</v>
      </c>
      <c r="Q112" s="39" t="s">
        <v>569</v>
      </c>
      <c r="R112" s="48"/>
      <c r="S112" s="48" t="s">
        <v>582</v>
      </c>
      <c r="T112" s="49" t="s">
        <v>144</v>
      </c>
      <c r="U112" s="39"/>
      <c r="V112" s="39"/>
      <c r="W112" s="39" t="s">
        <v>224</v>
      </c>
      <c r="X112" s="48"/>
      <c r="Y112" s="48"/>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row>
    <row r="113" spans="1:164" s="13" customFormat="1" ht="25.5">
      <c r="A113" s="39" t="str">
        <f>SUBSTITUTE(SUBSTITUTE(CONCATENATE(IF(E113="Globally Unique","GU",E113),F113,IF(H113&lt;&gt;I113,H113,""),CONCATENATE(IF(I113="Identifier","ID",IF(I113="Text","",I113))))," ",""),"'","")</f>
        <v>Country</v>
      </c>
      <c r="B113" s="39" t="s">
        <v>570</v>
      </c>
      <c r="C113" s="48"/>
      <c r="D113" s="48" t="s">
        <v>259</v>
      </c>
      <c r="E113" s="39"/>
      <c r="F113" s="39"/>
      <c r="G113" s="39"/>
      <c r="H113" s="39" t="str">
        <f>M113</f>
        <v>Country</v>
      </c>
      <c r="I113" s="39" t="str">
        <f>M113</f>
        <v>Country</v>
      </c>
      <c r="J113" s="39"/>
      <c r="K113" s="39"/>
      <c r="L113" s="39"/>
      <c r="M113" s="48" t="s">
        <v>44</v>
      </c>
      <c r="N113" s="48"/>
      <c r="O113" s="42" t="s">
        <v>325</v>
      </c>
      <c r="P113" s="39" t="s">
        <v>326</v>
      </c>
      <c r="Q113" s="39" t="s">
        <v>568</v>
      </c>
      <c r="R113" s="48"/>
      <c r="S113" s="48"/>
      <c r="T113" s="49" t="s">
        <v>144</v>
      </c>
      <c r="U113" s="39"/>
      <c r="V113" s="39"/>
      <c r="W113" s="39" t="s">
        <v>224</v>
      </c>
      <c r="X113" s="48"/>
      <c r="Y113" s="48"/>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row>
    <row r="114" spans="1:164" s="13" customFormat="1" ht="25.5">
      <c r="A114" s="14" t="str">
        <f>SUBSTITUTE(SUBSTITUTE(CONCATENATE(IF(C114="","",CONCATENATE(C114,"")),"",D114)," ",""),"'","")</f>
        <v>RailTransport</v>
      </c>
      <c r="B114" s="14" t="s">
        <v>583</v>
      </c>
      <c r="C114" s="15"/>
      <c r="D114" s="15" t="s">
        <v>584</v>
      </c>
      <c r="E114" s="15"/>
      <c r="F114" s="15"/>
      <c r="G114" s="15"/>
      <c r="H114" s="15"/>
      <c r="I114" s="15"/>
      <c r="J114" s="15"/>
      <c r="K114" s="15"/>
      <c r="L114" s="15"/>
      <c r="M114" s="15"/>
      <c r="N114" s="15"/>
      <c r="O114" s="14"/>
      <c r="P114" s="15" t="s">
        <v>328</v>
      </c>
      <c r="Q114" s="16" t="s">
        <v>585</v>
      </c>
      <c r="R114" s="16"/>
      <c r="S114" s="16"/>
      <c r="T114" s="17" t="s">
        <v>144</v>
      </c>
      <c r="U114" s="18"/>
      <c r="V114" s="14"/>
      <c r="W114" s="15" t="s">
        <v>224</v>
      </c>
      <c r="X114" s="15"/>
      <c r="Y114" s="15"/>
      <c r="Z114" s="15"/>
      <c r="AA114" s="15"/>
      <c r="AB114" s="15"/>
      <c r="AC114" s="15"/>
      <c r="AD114" s="15"/>
      <c r="AE114" s="15"/>
      <c r="AF114" s="15"/>
      <c r="AG114" s="15"/>
      <c r="AH114" s="15"/>
      <c r="AI114" s="15"/>
      <c r="AJ114" s="15"/>
      <c r="AK114" s="15" t="s">
        <v>322</v>
      </c>
      <c r="AL114" s="15"/>
      <c r="AM114" s="15"/>
      <c r="AN114" s="15"/>
      <c r="AO114" s="15"/>
      <c r="AP114" s="15"/>
      <c r="AQ114" s="15"/>
      <c r="AR114" s="15"/>
      <c r="AS114" s="15"/>
      <c r="AT114" s="15"/>
      <c r="AU114" s="15" t="s">
        <v>322</v>
      </c>
      <c r="AV114" s="15"/>
      <c r="AW114" s="15"/>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row>
    <row r="115" spans="1:164" s="13" customFormat="1" ht="12.75">
      <c r="A115" s="19" t="str">
        <f>SUBSTITUTE(SUBSTITUTE(CONCATENATE(IF(E115="Globally Unique","GU",E115),IF(G115&lt;&gt;I115,H115,F115),CONCATENATE(IF(I115="Identifier","ID",IF(I115="Text","",I115))))," ",""),"'","")</f>
        <v>TrainID</v>
      </c>
      <c r="B115" s="20" t="s">
        <v>586</v>
      </c>
      <c r="C115" s="12"/>
      <c r="D115" s="12" t="s">
        <v>584</v>
      </c>
      <c r="E115" s="12"/>
      <c r="F115" s="12" t="s">
        <v>587</v>
      </c>
      <c r="G115" s="12" t="s">
        <v>329</v>
      </c>
      <c r="H115" s="13" t="str">
        <f>IF(F115&lt;&gt;"",CONCATENATE(F115," ",G115),G115)</f>
        <v>Train Identifier</v>
      </c>
      <c r="I115" s="12" t="s">
        <v>329</v>
      </c>
      <c r="J115" s="12"/>
      <c r="K115" s="13" t="str">
        <f>IF(J115&lt;&gt;"",CONCATENATE(J115,"_ ",I115,". Type"),CONCATENATE(I115,". Type"))</f>
        <v>Identifier. Type</v>
      </c>
      <c r="L115" s="12"/>
      <c r="M115" s="12"/>
      <c r="N115" s="12" t="s">
        <v>588</v>
      </c>
      <c r="O115" s="21" t="s">
        <v>632</v>
      </c>
      <c r="P115" s="12" t="s">
        <v>330</v>
      </c>
      <c r="Q115" s="22" t="s">
        <v>589</v>
      </c>
      <c r="R115" s="12"/>
      <c r="S115" s="12">
        <v>8213</v>
      </c>
      <c r="T115" s="23" t="s">
        <v>144</v>
      </c>
      <c r="U115" s="12"/>
      <c r="V115" s="12"/>
      <c r="W115" s="12" t="s">
        <v>224</v>
      </c>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row>
    <row r="116" spans="1:164" s="13" customFormat="1" ht="25.5">
      <c r="A116" s="19" t="str">
        <f>SUBSTITUTE(SUBSTITUTE(CONCATENATE(IF(E116="Globally Unique","GU",E116),IF(G116&lt;&gt;I116,H116,F116),CONCATENATE(IF(I116="Identifier","ID",IF(I116="Text","",I116))))," ",""),"'","")</f>
        <v>RailCarID</v>
      </c>
      <c r="B116" s="20" t="s">
        <v>590</v>
      </c>
      <c r="C116" s="12"/>
      <c r="D116" s="12" t="s">
        <v>584</v>
      </c>
      <c r="E116" s="12"/>
      <c r="F116" s="12" t="s">
        <v>591</v>
      </c>
      <c r="G116" s="12" t="s">
        <v>329</v>
      </c>
      <c r="H116" s="13" t="str">
        <f>IF(F116&lt;&gt;"",CONCATENATE(F116," ",G116),G116)</f>
        <v>Rail Car Identifier</v>
      </c>
      <c r="I116" s="12" t="s">
        <v>329</v>
      </c>
      <c r="J116" s="12"/>
      <c r="K116" s="13" t="str">
        <f>IF(J116&lt;&gt;"",CONCATENATE(J116,"_ ",I116,". Type"),CONCATENATE(I116,". Type"))</f>
        <v>Identifier. Type</v>
      </c>
      <c r="L116" s="12"/>
      <c r="M116" s="12"/>
      <c r="N116" s="12"/>
      <c r="O116" s="21" t="s">
        <v>325</v>
      </c>
      <c r="P116" s="12" t="s">
        <v>330</v>
      </c>
      <c r="Q116" s="22" t="s">
        <v>592</v>
      </c>
      <c r="R116" s="12"/>
      <c r="S116" s="12"/>
      <c r="T116" s="23" t="s">
        <v>144</v>
      </c>
      <c r="U116" s="12"/>
      <c r="V116" s="12"/>
      <c r="W116" s="12" t="s">
        <v>224</v>
      </c>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row>
    <row r="117" spans="1:164" s="13" customFormat="1" ht="25.5">
      <c r="A117" s="14" t="str">
        <f>SUBSTITUTE(SUBSTITUTE(CONCATENATE(IF(C117="","",CONCATENATE(C117,"")),"",D117)," ",""),"'","")</f>
        <v>RoadTransport</v>
      </c>
      <c r="B117" s="14" t="s">
        <v>593</v>
      </c>
      <c r="C117" s="15"/>
      <c r="D117" s="15" t="s">
        <v>594</v>
      </c>
      <c r="E117" s="15"/>
      <c r="F117" s="15"/>
      <c r="G117" s="15"/>
      <c r="H117" s="15"/>
      <c r="I117" s="15"/>
      <c r="J117" s="15"/>
      <c r="K117" s="15"/>
      <c r="L117" s="15"/>
      <c r="M117" s="15"/>
      <c r="N117" s="15"/>
      <c r="O117" s="14"/>
      <c r="P117" s="15" t="s">
        <v>328</v>
      </c>
      <c r="Q117" s="16" t="s">
        <v>595</v>
      </c>
      <c r="R117" s="16"/>
      <c r="S117" s="16"/>
      <c r="T117" s="17" t="s">
        <v>144</v>
      </c>
      <c r="U117" s="18"/>
      <c r="V117" s="14"/>
      <c r="W117" s="15" t="s">
        <v>224</v>
      </c>
      <c r="X117" s="15"/>
      <c r="Y117" s="15"/>
      <c r="Z117" s="15"/>
      <c r="AA117" s="15"/>
      <c r="AB117" s="15"/>
      <c r="AC117" s="15"/>
      <c r="AD117" s="15"/>
      <c r="AE117" s="15"/>
      <c r="AF117" s="15"/>
      <c r="AG117" s="15"/>
      <c r="AH117" s="15"/>
      <c r="AI117" s="15"/>
      <c r="AJ117" s="15"/>
      <c r="AK117" s="15" t="s">
        <v>322</v>
      </c>
      <c r="AL117" s="15"/>
      <c r="AM117" s="15"/>
      <c r="AN117" s="15"/>
      <c r="AO117" s="15"/>
      <c r="AP117" s="15"/>
      <c r="AQ117" s="15"/>
      <c r="AR117" s="15"/>
      <c r="AS117" s="15"/>
      <c r="AT117" s="15"/>
      <c r="AU117" s="15" t="s">
        <v>322</v>
      </c>
      <c r="AV117" s="15"/>
      <c r="AW117" s="15"/>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row>
    <row r="118" spans="1:164" s="13" customFormat="1" ht="21.75" customHeight="1">
      <c r="A118" s="19" t="str">
        <f>SUBSTITUTE(SUBSTITUTE(CONCATENATE(IF(E118="Globally Unique","GU",E118),IF(G118&lt;&gt;I118,H118,F118),CONCATENATE(IF(I118="Identifier","ID",IF(I118="Text","",I118))))," ",""),"'","")</f>
        <v>LicensePlateID</v>
      </c>
      <c r="B118" s="20" t="s">
        <v>596</v>
      </c>
      <c r="C118" s="12"/>
      <c r="D118" s="12" t="s">
        <v>594</v>
      </c>
      <c r="E118" s="12"/>
      <c r="F118" s="12" t="s">
        <v>597</v>
      </c>
      <c r="G118" s="12" t="s">
        <v>329</v>
      </c>
      <c r="H118" s="13" t="str">
        <f>IF(F118&lt;&gt;"",CONCATENATE(F118," ",G118),G118)</f>
        <v>License Plate Identifier</v>
      </c>
      <c r="I118" s="12" t="s">
        <v>329</v>
      </c>
      <c r="J118" s="12"/>
      <c r="K118" s="13" t="str">
        <f>IF(J118&lt;&gt;"",CONCATENATE(J118,"_ ",I118,". Type"),CONCATENATE(I118,". Type"))</f>
        <v>Identifier. Type</v>
      </c>
      <c r="L118" s="12"/>
      <c r="M118" s="12"/>
      <c r="N118" s="22" t="s">
        <v>598</v>
      </c>
      <c r="O118" s="21" t="s">
        <v>632</v>
      </c>
      <c r="P118" s="12" t="s">
        <v>330</v>
      </c>
      <c r="Q118" s="22" t="s">
        <v>599</v>
      </c>
      <c r="R118" s="12"/>
      <c r="S118" s="12">
        <v>8213</v>
      </c>
      <c r="T118" s="23" t="s">
        <v>144</v>
      </c>
      <c r="U118" s="12"/>
      <c r="V118" s="12"/>
      <c r="W118" s="12" t="s">
        <v>224</v>
      </c>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row>
    <row r="119" spans="1:164" s="13" customFormat="1" ht="25.5">
      <c r="A119" s="14" t="str">
        <f>SUBSTITUTE(SUBSTITUTE(CONCATENATE(IF(C119="","",CONCATENATE(C119,"")),"",D119)," ",""),"'","")</f>
        <v>Shipment</v>
      </c>
      <c r="B119" s="26" t="s">
        <v>453</v>
      </c>
      <c r="C119" s="25"/>
      <c r="D119" s="25" t="s">
        <v>130</v>
      </c>
      <c r="E119" s="25"/>
      <c r="F119" s="25"/>
      <c r="G119" s="25"/>
      <c r="H119" s="25"/>
      <c r="I119" s="25"/>
      <c r="J119" s="25"/>
      <c r="K119" s="25"/>
      <c r="L119" s="25"/>
      <c r="M119" s="25"/>
      <c r="N119" s="25" t="s">
        <v>454</v>
      </c>
      <c r="O119" s="26"/>
      <c r="P119" s="25" t="s">
        <v>328</v>
      </c>
      <c r="Q119" s="52" t="s">
        <v>676</v>
      </c>
      <c r="R119" s="27"/>
      <c r="S119" s="27"/>
      <c r="T119" s="67" t="s">
        <v>144</v>
      </c>
      <c r="U119" s="28"/>
      <c r="V119" s="26"/>
      <c r="W119" s="25" t="s">
        <v>224</v>
      </c>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row>
    <row r="120" spans="1:164" s="13" customFormat="1" ht="12.75">
      <c r="A120" s="19" t="str">
        <f aca="true" t="shared" si="17" ref="A120:A138">SUBSTITUTE(SUBSTITUTE(CONCATENATE(IF(E120="Globally Unique","GU",E120),IF(G120&lt;&gt;I120,H120,F120),CONCATENATE(IF(I120="Identifier","ID",IF(I120="Text","",I120))))," ",""),"'","")</f>
        <v>ID</v>
      </c>
      <c r="B120" s="20" t="s">
        <v>73</v>
      </c>
      <c r="D120" s="13" t="s">
        <v>130</v>
      </c>
      <c r="G120" s="13" t="s">
        <v>329</v>
      </c>
      <c r="H120" s="13" t="str">
        <f aca="true" t="shared" si="18" ref="H120:H138">IF(F120&lt;&gt;"",CONCATENATE(F120," ",G120),G120)</f>
        <v>Identifier</v>
      </c>
      <c r="I120" s="13" t="s">
        <v>329</v>
      </c>
      <c r="K120" s="13" t="str">
        <f aca="true" t="shared" si="19" ref="K120:K138">IF(J120&lt;&gt;"",CONCATENATE(J120,"_ ",I120,". Type"),CONCATENATE(I120,". Type"))</f>
        <v>Identifier. Type</v>
      </c>
      <c r="N120" s="13" t="s">
        <v>455</v>
      </c>
      <c r="O120" s="31">
        <v>1</v>
      </c>
      <c r="P120" s="13" t="s">
        <v>330</v>
      </c>
      <c r="Q120" s="53" t="s">
        <v>677</v>
      </c>
      <c r="T120" s="65" t="s">
        <v>327</v>
      </c>
      <c r="W120" s="13" t="s">
        <v>224</v>
      </c>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row>
    <row r="121" spans="1:164" s="13" customFormat="1" ht="12.75">
      <c r="A121" s="19" t="str">
        <f t="shared" si="17"/>
        <v>PriorityLevelCode</v>
      </c>
      <c r="B121" s="20" t="s">
        <v>456</v>
      </c>
      <c r="D121" s="13" t="s">
        <v>130</v>
      </c>
      <c r="F121" s="13" t="s">
        <v>457</v>
      </c>
      <c r="G121" s="13" t="s">
        <v>123</v>
      </c>
      <c r="H121" s="13" t="str">
        <f t="shared" si="18"/>
        <v>Priority Level</v>
      </c>
      <c r="I121" s="13" t="s">
        <v>142</v>
      </c>
      <c r="K121" s="13" t="str">
        <f t="shared" si="19"/>
        <v>Code. Type</v>
      </c>
      <c r="N121" s="13" t="s">
        <v>458</v>
      </c>
      <c r="O121" s="31" t="s">
        <v>325</v>
      </c>
      <c r="P121" s="13" t="s">
        <v>330</v>
      </c>
      <c r="Q121" s="53" t="s">
        <v>678</v>
      </c>
      <c r="T121" s="65" t="s">
        <v>327</v>
      </c>
      <c r="W121" s="13" t="s">
        <v>224</v>
      </c>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row>
    <row r="122" spans="1:164" s="13" customFormat="1" ht="12.75">
      <c r="A122" s="19" t="str">
        <f t="shared" si="17"/>
        <v>HandlingCode</v>
      </c>
      <c r="B122" s="20" t="s">
        <v>71</v>
      </c>
      <c r="D122" s="13" t="s">
        <v>130</v>
      </c>
      <c r="F122" s="13" t="s">
        <v>479</v>
      </c>
      <c r="G122" s="13" t="s">
        <v>142</v>
      </c>
      <c r="H122" s="13" t="str">
        <f t="shared" si="18"/>
        <v>Handling Code</v>
      </c>
      <c r="I122" s="13" t="s">
        <v>142</v>
      </c>
      <c r="K122" s="13" t="str">
        <f t="shared" si="19"/>
        <v>Code. Type</v>
      </c>
      <c r="N122" s="13" t="s">
        <v>480</v>
      </c>
      <c r="O122" s="31" t="s">
        <v>325</v>
      </c>
      <c r="P122" s="13" t="s">
        <v>330</v>
      </c>
      <c r="Q122" s="53" t="s">
        <v>679</v>
      </c>
      <c r="T122" s="65" t="s">
        <v>327</v>
      </c>
      <c r="W122" s="13" t="s">
        <v>224</v>
      </c>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row>
    <row r="123" spans="1:23" s="13" customFormat="1" ht="12.75">
      <c r="A123" s="19" t="str">
        <f t="shared" si="17"/>
        <v>HandlingInstructions</v>
      </c>
      <c r="B123" s="20" t="s">
        <v>72</v>
      </c>
      <c r="D123" s="13" t="s">
        <v>130</v>
      </c>
      <c r="F123" s="13" t="s">
        <v>479</v>
      </c>
      <c r="G123" s="13" t="s">
        <v>481</v>
      </c>
      <c r="H123" s="13" t="str">
        <f t="shared" si="18"/>
        <v>Handling Instructions</v>
      </c>
      <c r="I123" s="13" t="s">
        <v>145</v>
      </c>
      <c r="K123" s="13" t="str">
        <f t="shared" si="19"/>
        <v>Text. Type</v>
      </c>
      <c r="O123" s="31" t="s">
        <v>325</v>
      </c>
      <c r="P123" s="13" t="s">
        <v>330</v>
      </c>
      <c r="Q123" s="53" t="s">
        <v>680</v>
      </c>
      <c r="S123" s="13">
        <v>4078</v>
      </c>
      <c r="T123" s="65" t="s">
        <v>327</v>
      </c>
      <c r="W123" s="13" t="s">
        <v>224</v>
      </c>
    </row>
    <row r="124" spans="1:23" s="13" customFormat="1" ht="25.5">
      <c r="A124" s="19" t="str">
        <f t="shared" si="17"/>
        <v>Information</v>
      </c>
      <c r="B124" s="20" t="s">
        <v>135</v>
      </c>
      <c r="D124" s="13" t="s">
        <v>130</v>
      </c>
      <c r="G124" s="13" t="s">
        <v>617</v>
      </c>
      <c r="H124" s="13" t="str">
        <f t="shared" si="18"/>
        <v>Information</v>
      </c>
      <c r="I124" s="13" t="s">
        <v>145</v>
      </c>
      <c r="K124" s="13" t="str">
        <f t="shared" si="19"/>
        <v>Text. Type</v>
      </c>
      <c r="O124" s="31" t="s">
        <v>325</v>
      </c>
      <c r="P124" s="13" t="s">
        <v>330</v>
      </c>
      <c r="Q124" s="36" t="s">
        <v>681</v>
      </c>
      <c r="T124" s="65" t="s">
        <v>327</v>
      </c>
      <c r="W124" s="13" t="s">
        <v>224</v>
      </c>
    </row>
    <row r="125" spans="1:23" s="13" customFormat="1" ht="25.5">
      <c r="A125" s="19" t="str">
        <f t="shared" si="17"/>
        <v>GrossWeightMeasure</v>
      </c>
      <c r="B125" s="20" t="s">
        <v>136</v>
      </c>
      <c r="D125" s="13" t="s">
        <v>130</v>
      </c>
      <c r="E125" s="13" t="s">
        <v>137</v>
      </c>
      <c r="G125" s="13" t="s">
        <v>138</v>
      </c>
      <c r="H125" s="13" t="str">
        <f t="shared" si="18"/>
        <v>Weight</v>
      </c>
      <c r="I125" s="13" t="s">
        <v>334</v>
      </c>
      <c r="K125" s="13" t="str">
        <f t="shared" si="19"/>
        <v>Measure. Type</v>
      </c>
      <c r="O125" s="31" t="s">
        <v>325</v>
      </c>
      <c r="P125" s="13" t="s">
        <v>330</v>
      </c>
      <c r="Q125" s="53" t="s">
        <v>682</v>
      </c>
      <c r="T125" s="65" t="s">
        <v>327</v>
      </c>
      <c r="W125" s="13" t="s">
        <v>224</v>
      </c>
    </row>
    <row r="126" spans="1:23" s="13" customFormat="1" ht="12.75">
      <c r="A126" s="19" t="str">
        <f t="shared" si="17"/>
        <v>NetWeightMeasure</v>
      </c>
      <c r="B126" s="20" t="s">
        <v>139</v>
      </c>
      <c r="D126" s="13" t="s">
        <v>130</v>
      </c>
      <c r="E126" s="13" t="s">
        <v>140</v>
      </c>
      <c r="G126" s="13" t="s">
        <v>138</v>
      </c>
      <c r="H126" s="13" t="str">
        <f t="shared" si="18"/>
        <v>Weight</v>
      </c>
      <c r="I126" s="13" t="s">
        <v>334</v>
      </c>
      <c r="K126" s="13" t="str">
        <f t="shared" si="19"/>
        <v>Measure. Type</v>
      </c>
      <c r="O126" s="31" t="s">
        <v>325</v>
      </c>
      <c r="P126" s="13" t="s">
        <v>330</v>
      </c>
      <c r="Q126" s="53" t="s">
        <v>683</v>
      </c>
      <c r="T126" s="65" t="s">
        <v>327</v>
      </c>
      <c r="W126" s="13" t="s">
        <v>224</v>
      </c>
    </row>
    <row r="127" spans="1:164" s="13" customFormat="1" ht="12.75">
      <c r="A127" s="19" t="str">
        <f t="shared" si="17"/>
        <v>NetNetWeightMeasure</v>
      </c>
      <c r="B127" s="20" t="s">
        <v>460</v>
      </c>
      <c r="D127" s="13" t="s">
        <v>130</v>
      </c>
      <c r="E127" s="13" t="s">
        <v>461</v>
      </c>
      <c r="G127" s="13" t="s">
        <v>138</v>
      </c>
      <c r="H127" s="13" t="str">
        <f t="shared" si="18"/>
        <v>Weight</v>
      </c>
      <c r="I127" s="13" t="s">
        <v>334</v>
      </c>
      <c r="K127" s="13" t="str">
        <f t="shared" si="19"/>
        <v>Measure. Type</v>
      </c>
      <c r="O127" s="31" t="s">
        <v>325</v>
      </c>
      <c r="P127" s="13" t="s">
        <v>330</v>
      </c>
      <c r="Q127" s="53" t="s">
        <v>684</v>
      </c>
      <c r="T127" s="65" t="s">
        <v>327</v>
      </c>
      <c r="W127" s="13" t="s">
        <v>224</v>
      </c>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row>
    <row r="128" spans="1:164" s="13" customFormat="1" ht="12.75">
      <c r="A128" s="19" t="str">
        <f t="shared" si="17"/>
        <v>GrossVolumeMeasure</v>
      </c>
      <c r="B128" s="20" t="s">
        <v>462</v>
      </c>
      <c r="D128" s="13" t="s">
        <v>130</v>
      </c>
      <c r="E128" s="13" t="s">
        <v>137</v>
      </c>
      <c r="G128" s="13" t="s">
        <v>463</v>
      </c>
      <c r="H128" s="13" t="str">
        <f t="shared" si="18"/>
        <v>Volume</v>
      </c>
      <c r="I128" s="13" t="s">
        <v>334</v>
      </c>
      <c r="K128" s="13" t="str">
        <f t="shared" si="19"/>
        <v>Measure. Type</v>
      </c>
      <c r="O128" s="31" t="s">
        <v>325</v>
      </c>
      <c r="P128" s="13" t="s">
        <v>330</v>
      </c>
      <c r="Q128" s="53" t="s">
        <v>685</v>
      </c>
      <c r="T128" s="65" t="s">
        <v>327</v>
      </c>
      <c r="W128" s="13" t="s">
        <v>224</v>
      </c>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row>
    <row r="129" spans="1:23" s="13" customFormat="1" ht="12.75">
      <c r="A129" s="19" t="str">
        <f t="shared" si="17"/>
        <v>NetVolumeMeasure</v>
      </c>
      <c r="B129" s="20" t="s">
        <v>464</v>
      </c>
      <c r="D129" s="13" t="s">
        <v>130</v>
      </c>
      <c r="E129" s="13" t="s">
        <v>140</v>
      </c>
      <c r="G129" s="13" t="s">
        <v>463</v>
      </c>
      <c r="H129" s="13" t="str">
        <f t="shared" si="18"/>
        <v>Volume</v>
      </c>
      <c r="I129" s="13" t="s">
        <v>334</v>
      </c>
      <c r="K129" s="13" t="str">
        <f t="shared" si="19"/>
        <v>Measure. Type</v>
      </c>
      <c r="O129" s="31" t="s">
        <v>325</v>
      </c>
      <c r="P129" s="13" t="s">
        <v>330</v>
      </c>
      <c r="Q129" s="53" t="s">
        <v>686</v>
      </c>
      <c r="T129" s="65" t="s">
        <v>327</v>
      </c>
      <c r="W129" s="13" t="s">
        <v>224</v>
      </c>
    </row>
    <row r="130" spans="1:164" ht="25.5">
      <c r="A130" s="73" t="str">
        <f t="shared" si="17"/>
        <v>TotalGoodsItemQuantity</v>
      </c>
      <c r="B130" s="74" t="s">
        <v>167</v>
      </c>
      <c r="C130" s="75"/>
      <c r="D130" s="1" t="s">
        <v>130</v>
      </c>
      <c r="E130" s="76" t="s">
        <v>631</v>
      </c>
      <c r="F130" s="75" t="s">
        <v>254</v>
      </c>
      <c r="G130" s="75" t="s">
        <v>150</v>
      </c>
      <c r="H130" s="1" t="str">
        <f t="shared" si="18"/>
        <v>Goods Item Quantity</v>
      </c>
      <c r="I130" s="75" t="s">
        <v>150</v>
      </c>
      <c r="J130" s="75"/>
      <c r="K130" s="1" t="str">
        <f t="shared" si="19"/>
        <v>Quantity. Type</v>
      </c>
      <c r="L130" s="75"/>
      <c r="M130" s="75"/>
      <c r="N130" s="75"/>
      <c r="O130" s="77" t="s">
        <v>325</v>
      </c>
      <c r="P130" s="75" t="s">
        <v>330</v>
      </c>
      <c r="Q130" s="78" t="s">
        <v>168</v>
      </c>
      <c r="R130" s="75"/>
      <c r="S130" s="76">
        <v>7240</v>
      </c>
      <c r="T130" s="79" t="s">
        <v>144</v>
      </c>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c r="EK130" s="76"/>
      <c r="EL130" s="76"/>
      <c r="EM130" s="76"/>
      <c r="EN130" s="76"/>
      <c r="EO130" s="76"/>
      <c r="EP130" s="76"/>
      <c r="EQ130" s="76"/>
      <c r="ER130" s="76"/>
      <c r="ES130" s="76"/>
      <c r="ET130" s="76"/>
      <c r="EU130" s="76"/>
      <c r="EV130" s="76"/>
      <c r="EW130" s="76"/>
      <c r="EX130" s="76"/>
      <c r="EY130" s="76"/>
      <c r="EZ130" s="76"/>
      <c r="FA130" s="76"/>
      <c r="FB130" s="76"/>
      <c r="FC130" s="76"/>
      <c r="FD130" s="76"/>
      <c r="FE130" s="76"/>
      <c r="FF130" s="76"/>
      <c r="FG130" s="76"/>
      <c r="FH130" s="76"/>
    </row>
    <row r="131" spans="1:164" ht="24.75" customHeight="1">
      <c r="A131" s="73" t="str">
        <f>SUBSTITUTE(SUBSTITUTE(CONCATENATE(IF(E131="Globally Unique","GU",E131),IF(G131&lt;&gt;I131,H131,F131),CONCATENATE(IF(I131="Identifier","ID",IF(I131="Text","",I131))))," ",""),"'","")</f>
        <v>TotalTransportHandlingUnitQuantity</v>
      </c>
      <c r="B131" s="74" t="s">
        <v>169</v>
      </c>
      <c r="C131" s="75"/>
      <c r="D131" s="1" t="s">
        <v>130</v>
      </c>
      <c r="E131" s="76" t="s">
        <v>631</v>
      </c>
      <c r="F131" s="75" t="s">
        <v>38</v>
      </c>
      <c r="G131" s="75" t="s">
        <v>150</v>
      </c>
      <c r="H131" s="1" t="str">
        <f>IF(F131&lt;&gt;"",CONCATENATE(F131," ",G131),G131)</f>
        <v>Transport Handling Unit Quantity</v>
      </c>
      <c r="I131" s="75" t="s">
        <v>150</v>
      </c>
      <c r="J131" s="75"/>
      <c r="K131" s="1" t="str">
        <f>IF(J131&lt;&gt;"",CONCATENATE(J131,"_ ",I131,". Type"),CONCATENATE(I131,". Type"))</f>
        <v>Quantity. Type</v>
      </c>
      <c r="L131" s="75"/>
      <c r="M131" s="75"/>
      <c r="N131" s="75" t="s">
        <v>562</v>
      </c>
      <c r="O131" s="77" t="s">
        <v>325</v>
      </c>
      <c r="P131" s="75" t="s">
        <v>330</v>
      </c>
      <c r="Q131" s="78" t="s">
        <v>170</v>
      </c>
      <c r="R131" s="75"/>
      <c r="S131" s="76"/>
      <c r="T131" s="79" t="s">
        <v>144</v>
      </c>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c r="DO131" s="76"/>
      <c r="DP131" s="76"/>
      <c r="DQ131" s="76"/>
      <c r="DR131" s="76"/>
      <c r="DS131" s="76"/>
      <c r="DT131" s="76"/>
      <c r="DU131" s="76"/>
      <c r="DV131" s="76"/>
      <c r="DW131" s="76"/>
      <c r="DX131" s="76"/>
      <c r="DY131" s="76"/>
      <c r="DZ131" s="76"/>
      <c r="EA131" s="76"/>
      <c r="EB131" s="76"/>
      <c r="EC131" s="76"/>
      <c r="ED131" s="76"/>
      <c r="EE131" s="76"/>
      <c r="EF131" s="76"/>
      <c r="EG131" s="76"/>
      <c r="EH131" s="76"/>
      <c r="EI131" s="76"/>
      <c r="EJ131" s="76"/>
      <c r="EK131" s="76"/>
      <c r="EL131" s="76"/>
      <c r="EM131" s="76"/>
      <c r="EN131" s="76"/>
      <c r="EO131" s="76"/>
      <c r="EP131" s="76"/>
      <c r="EQ131" s="76"/>
      <c r="ER131" s="76"/>
      <c r="ES131" s="76"/>
      <c r="ET131" s="76"/>
      <c r="EU131" s="76"/>
      <c r="EV131" s="76"/>
      <c r="EW131" s="76"/>
      <c r="EX131" s="76"/>
      <c r="EY131" s="76"/>
      <c r="EZ131" s="76"/>
      <c r="FA131" s="76"/>
      <c r="FB131" s="76"/>
      <c r="FC131" s="76"/>
      <c r="FD131" s="76"/>
      <c r="FE131" s="76"/>
      <c r="FF131" s="76"/>
      <c r="FG131" s="76"/>
      <c r="FH131" s="76"/>
    </row>
    <row r="132" spans="1:164" s="13" customFormat="1" ht="12.75">
      <c r="A132" s="19" t="str">
        <f t="shared" si="17"/>
        <v>InsuranceValueAmount</v>
      </c>
      <c r="B132" s="20" t="s">
        <v>192</v>
      </c>
      <c r="C132" s="12"/>
      <c r="D132" s="13" t="s">
        <v>130</v>
      </c>
      <c r="E132" s="12"/>
      <c r="F132" s="12" t="s">
        <v>193</v>
      </c>
      <c r="G132" s="12" t="s">
        <v>621</v>
      </c>
      <c r="H132" s="13" t="str">
        <f t="shared" si="18"/>
        <v>Insurance Value</v>
      </c>
      <c r="I132" s="12" t="s">
        <v>626</v>
      </c>
      <c r="J132" s="12"/>
      <c r="K132" s="13" t="str">
        <f t="shared" si="19"/>
        <v>Amount. Type</v>
      </c>
      <c r="L132" s="12"/>
      <c r="M132" s="12"/>
      <c r="N132" s="12" t="s">
        <v>208</v>
      </c>
      <c r="O132" s="21" t="s">
        <v>325</v>
      </c>
      <c r="P132" s="12" t="s">
        <v>330</v>
      </c>
      <c r="Q132" s="38" t="s">
        <v>207</v>
      </c>
      <c r="R132" s="12"/>
      <c r="S132" s="12">
        <v>5011</v>
      </c>
      <c r="T132" s="23" t="s">
        <v>144</v>
      </c>
      <c r="U132" s="12"/>
      <c r="V132" s="12"/>
      <c r="W132" s="12" t="s">
        <v>224</v>
      </c>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row>
    <row r="133" spans="1:164" s="13" customFormat="1" ht="38.25">
      <c r="A133" s="19" t="str">
        <f t="shared" si="17"/>
        <v>DeclaredCustomsValueAmount</v>
      </c>
      <c r="B133" s="20" t="s">
        <v>194</v>
      </c>
      <c r="C133" s="12"/>
      <c r="D133" s="13" t="s">
        <v>130</v>
      </c>
      <c r="E133" s="12" t="s">
        <v>195</v>
      </c>
      <c r="F133" s="12" t="s">
        <v>196</v>
      </c>
      <c r="G133" s="12" t="s">
        <v>621</v>
      </c>
      <c r="H133" s="13" t="str">
        <f t="shared" si="18"/>
        <v>Customs Value</v>
      </c>
      <c r="I133" s="12" t="s">
        <v>626</v>
      </c>
      <c r="J133" s="12"/>
      <c r="K133" s="13" t="str">
        <f t="shared" si="19"/>
        <v>Amount. Type</v>
      </c>
      <c r="L133" s="12"/>
      <c r="M133" s="12"/>
      <c r="N133" s="12"/>
      <c r="O133" s="21" t="s">
        <v>325</v>
      </c>
      <c r="P133" s="12" t="s">
        <v>330</v>
      </c>
      <c r="Q133" s="38" t="s">
        <v>209</v>
      </c>
      <c r="R133" s="12"/>
      <c r="S133" s="12">
        <v>5032</v>
      </c>
      <c r="T133" s="23" t="s">
        <v>144</v>
      </c>
      <c r="U133" s="12"/>
      <c r="V133" s="12"/>
      <c r="W133" s="12" t="s">
        <v>224</v>
      </c>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row>
    <row r="134" spans="1:164" s="13" customFormat="1" ht="38.25">
      <c r="A134" s="19" t="str">
        <f t="shared" si="17"/>
        <v>DeclaredForCarriageValueAmount</v>
      </c>
      <c r="B134" s="20" t="s">
        <v>197</v>
      </c>
      <c r="C134" s="12"/>
      <c r="D134" s="13" t="s">
        <v>130</v>
      </c>
      <c r="E134" s="12" t="s">
        <v>195</v>
      </c>
      <c r="F134" s="12" t="s">
        <v>198</v>
      </c>
      <c r="G134" s="12" t="s">
        <v>621</v>
      </c>
      <c r="H134" s="13" t="str">
        <f t="shared" si="18"/>
        <v>For Carriage Value</v>
      </c>
      <c r="I134" s="12" t="s">
        <v>626</v>
      </c>
      <c r="J134" s="12"/>
      <c r="K134" s="13" t="str">
        <f t="shared" si="19"/>
        <v>Amount. Type</v>
      </c>
      <c r="L134" s="12"/>
      <c r="M134" s="12"/>
      <c r="N134" s="12" t="s">
        <v>211</v>
      </c>
      <c r="O134" s="21" t="s">
        <v>325</v>
      </c>
      <c r="P134" s="12" t="s">
        <v>330</v>
      </c>
      <c r="Q134" s="38" t="s">
        <v>210</v>
      </c>
      <c r="R134" s="12"/>
      <c r="S134" s="12">
        <v>5036</v>
      </c>
      <c r="T134" s="23" t="s">
        <v>144</v>
      </c>
      <c r="U134" s="12"/>
      <c r="V134" s="12"/>
      <c r="W134" s="12" t="s">
        <v>224</v>
      </c>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row>
    <row r="135" spans="1:164" s="13" customFormat="1" ht="25.5">
      <c r="A135" s="19" t="str">
        <f t="shared" si="17"/>
        <v>DeclaredStatisticsValueAmount</v>
      </c>
      <c r="B135" s="20" t="s">
        <v>199</v>
      </c>
      <c r="C135" s="12"/>
      <c r="D135" s="13" t="s">
        <v>130</v>
      </c>
      <c r="E135" s="12" t="s">
        <v>195</v>
      </c>
      <c r="F135" s="12" t="s">
        <v>200</v>
      </c>
      <c r="G135" s="12" t="s">
        <v>621</v>
      </c>
      <c r="H135" s="13" t="str">
        <f t="shared" si="18"/>
        <v>Statistics Value</v>
      </c>
      <c r="I135" s="12" t="s">
        <v>626</v>
      </c>
      <c r="J135" s="12"/>
      <c r="K135" s="13" t="str">
        <f t="shared" si="19"/>
        <v>Amount. Type</v>
      </c>
      <c r="L135" s="12"/>
      <c r="M135" s="12"/>
      <c r="N135" s="12" t="s">
        <v>213</v>
      </c>
      <c r="O135" s="21" t="s">
        <v>325</v>
      </c>
      <c r="P135" s="12" t="s">
        <v>330</v>
      </c>
      <c r="Q135" s="38" t="s">
        <v>212</v>
      </c>
      <c r="R135" s="12"/>
      <c r="S135" s="12">
        <v>5218</v>
      </c>
      <c r="T135" s="23" t="s">
        <v>144</v>
      </c>
      <c r="U135" s="12"/>
      <c r="V135" s="12"/>
      <c r="W135" s="12" t="s">
        <v>224</v>
      </c>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row>
    <row r="136" spans="1:164" s="13" customFormat="1" ht="25.5">
      <c r="A136" s="19" t="str">
        <f t="shared" si="17"/>
        <v>FreeOnBoardValueAmount</v>
      </c>
      <c r="B136" s="20" t="s">
        <v>201</v>
      </c>
      <c r="C136" s="12"/>
      <c r="D136" s="13" t="s">
        <v>130</v>
      </c>
      <c r="E136" s="12"/>
      <c r="F136" s="12" t="s">
        <v>202</v>
      </c>
      <c r="G136" s="12" t="s">
        <v>621</v>
      </c>
      <c r="H136" s="13" t="str">
        <f t="shared" si="18"/>
        <v>Free On Board Value</v>
      </c>
      <c r="I136" s="12" t="s">
        <v>626</v>
      </c>
      <c r="J136" s="12"/>
      <c r="K136" s="13" t="str">
        <f t="shared" si="19"/>
        <v>Amount. Type</v>
      </c>
      <c r="L136" s="12"/>
      <c r="M136" s="12"/>
      <c r="N136" s="12" t="s">
        <v>215</v>
      </c>
      <c r="O136" s="21" t="s">
        <v>325</v>
      </c>
      <c r="P136" s="12" t="s">
        <v>330</v>
      </c>
      <c r="Q136" s="38" t="s">
        <v>214</v>
      </c>
      <c r="R136" s="12"/>
      <c r="S136" s="12">
        <v>5054</v>
      </c>
      <c r="T136" s="23" t="s">
        <v>144</v>
      </c>
      <c r="U136" s="12"/>
      <c r="V136" s="12"/>
      <c r="W136" s="12" t="s">
        <v>224</v>
      </c>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row>
    <row r="137" spans="1:164" s="13" customFormat="1" ht="12.75">
      <c r="A137" s="19" t="str">
        <f t="shared" si="17"/>
        <v>SpecialInstructions</v>
      </c>
      <c r="B137" s="20" t="s">
        <v>522</v>
      </c>
      <c r="C137" s="12"/>
      <c r="D137" s="13" t="s">
        <v>130</v>
      </c>
      <c r="E137" s="12"/>
      <c r="F137" s="12" t="s">
        <v>36</v>
      </c>
      <c r="G137" s="12" t="s">
        <v>481</v>
      </c>
      <c r="H137" s="13" t="str">
        <f t="shared" si="18"/>
        <v>Special Instructions</v>
      </c>
      <c r="I137" s="12" t="s">
        <v>145</v>
      </c>
      <c r="J137" s="12"/>
      <c r="K137" s="13" t="str">
        <f t="shared" si="19"/>
        <v>Text. Type</v>
      </c>
      <c r="L137" s="12"/>
      <c r="M137" s="12"/>
      <c r="N137" s="12"/>
      <c r="O137" s="21" t="s">
        <v>143</v>
      </c>
      <c r="P137" s="12" t="s">
        <v>330</v>
      </c>
      <c r="Q137" s="38" t="s">
        <v>217</v>
      </c>
      <c r="R137" s="12"/>
      <c r="S137" s="12"/>
      <c r="T137" s="23" t="s">
        <v>144</v>
      </c>
      <c r="U137" s="12"/>
      <c r="V137" s="12"/>
      <c r="W137" s="12" t="s">
        <v>224</v>
      </c>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row>
    <row r="138" spans="1:164" s="13" customFormat="1" ht="12.75">
      <c r="A138" s="19" t="str">
        <f t="shared" si="17"/>
        <v>DeliveryInstructions</v>
      </c>
      <c r="B138" s="20" t="s">
        <v>523</v>
      </c>
      <c r="C138" s="12"/>
      <c r="D138" s="13" t="s">
        <v>130</v>
      </c>
      <c r="E138" s="12"/>
      <c r="F138" s="12" t="s">
        <v>620</v>
      </c>
      <c r="G138" s="12" t="s">
        <v>481</v>
      </c>
      <c r="H138" s="13" t="str">
        <f t="shared" si="18"/>
        <v>Delivery Instructions</v>
      </c>
      <c r="I138" s="12" t="s">
        <v>145</v>
      </c>
      <c r="J138" s="12"/>
      <c r="K138" s="13" t="str">
        <f t="shared" si="19"/>
        <v>Text. Type</v>
      </c>
      <c r="L138" s="12"/>
      <c r="M138" s="12"/>
      <c r="N138" s="12"/>
      <c r="O138" s="21" t="s">
        <v>143</v>
      </c>
      <c r="P138" s="12" t="s">
        <v>330</v>
      </c>
      <c r="Q138" s="38" t="s">
        <v>216</v>
      </c>
      <c r="R138" s="12"/>
      <c r="S138" s="12">
        <v>4492</v>
      </c>
      <c r="T138" s="23" t="s">
        <v>144</v>
      </c>
      <c r="U138" s="12"/>
      <c r="V138" s="12"/>
      <c r="W138" s="12" t="s">
        <v>224</v>
      </c>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row>
    <row r="139" spans="1:49" s="13" customFormat="1" ht="25.5">
      <c r="A139" s="39" t="str">
        <f>SUBSTITUTE(SUBSTITUTE(CONCATENATE(IF(E139="Globally Unique","GU",E139),F139,IF(H139&lt;&gt;I139,H139,""),CONCATENATE(IF(I139="Identifier","ID",IF(I139="Text","",I139))))," ",""),"'","")</f>
        <v>Consignment</v>
      </c>
      <c r="B139" s="39" t="s">
        <v>526</v>
      </c>
      <c r="C139" s="40"/>
      <c r="D139" s="40" t="s">
        <v>130</v>
      </c>
      <c r="E139" s="40"/>
      <c r="F139" s="40"/>
      <c r="G139" s="40"/>
      <c r="H139" s="39" t="str">
        <f>M139</f>
        <v>Consignment</v>
      </c>
      <c r="I139" s="39" t="str">
        <f>M139</f>
        <v>Consignment</v>
      </c>
      <c r="J139" s="39"/>
      <c r="K139" s="39"/>
      <c r="L139" s="40"/>
      <c r="M139" s="41" t="s">
        <v>454</v>
      </c>
      <c r="N139" s="40"/>
      <c r="O139" s="42" t="s">
        <v>632</v>
      </c>
      <c r="P139" s="40" t="s">
        <v>326</v>
      </c>
      <c r="Q139" s="55" t="s">
        <v>529</v>
      </c>
      <c r="R139" s="43"/>
      <c r="S139" s="43"/>
      <c r="T139" s="51" t="s">
        <v>144</v>
      </c>
      <c r="U139" s="44"/>
      <c r="V139" s="48"/>
      <c r="W139" s="40" t="s">
        <v>224</v>
      </c>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row>
    <row r="140" spans="1:164" s="13" customFormat="1" ht="25.5">
      <c r="A140" s="39" t="str">
        <f>SUBSTITUTE(SUBSTITUTE(CONCATENATE(IF(E140="Globally Unique","GU",E140),F140,IF(H140&lt;&gt;I140,H140,""),CONCATENATE(IF(I140="Identifier","ID",IF(I140="Text","",I140))))," ",""),"'","")</f>
        <v>TransportContract</v>
      </c>
      <c r="B140" s="39" t="s">
        <v>466</v>
      </c>
      <c r="C140" s="40"/>
      <c r="D140" s="40" t="s">
        <v>130</v>
      </c>
      <c r="E140" s="40" t="s">
        <v>155</v>
      </c>
      <c r="F140" s="40"/>
      <c r="G140" s="40"/>
      <c r="H140" s="39" t="str">
        <f>M140</f>
        <v>Contract</v>
      </c>
      <c r="I140" s="39" t="str">
        <f>M140</f>
        <v>Contract</v>
      </c>
      <c r="J140" s="39"/>
      <c r="K140" s="39"/>
      <c r="L140" s="40"/>
      <c r="M140" s="41" t="s">
        <v>222</v>
      </c>
      <c r="N140" s="40"/>
      <c r="O140" s="48" t="s">
        <v>325</v>
      </c>
      <c r="P140" s="40" t="s">
        <v>326</v>
      </c>
      <c r="Q140" s="55" t="s">
        <v>687</v>
      </c>
      <c r="R140" s="43"/>
      <c r="S140" s="43"/>
      <c r="T140" s="47" t="s">
        <v>327</v>
      </c>
      <c r="U140" s="44"/>
      <c r="V140" s="48"/>
      <c r="W140" s="40" t="s">
        <v>224</v>
      </c>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row>
    <row r="141" spans="1:49" s="13" customFormat="1" ht="25.5">
      <c r="A141" s="39" t="str">
        <f>SUBSTITUTE(SUBSTITUTE(CONCATENATE(IF(E141="Globally Unique","GU",E141),F141,IF(H141&lt;&gt;I141,H141,""),CONCATENATE(IF(I141="Identifier","ID",IF(I141="Text","",I141))))," ",""),"'","")</f>
        <v>GoodsItem</v>
      </c>
      <c r="B141" s="39" t="s">
        <v>253</v>
      </c>
      <c r="C141" s="40"/>
      <c r="D141" s="40" t="s">
        <v>130</v>
      </c>
      <c r="E141" s="40"/>
      <c r="F141" s="40"/>
      <c r="G141" s="40"/>
      <c r="H141" s="39" t="str">
        <f>M141</f>
        <v>Goods Item</v>
      </c>
      <c r="I141" s="39" t="str">
        <f>M141</f>
        <v>Goods Item</v>
      </c>
      <c r="J141" s="39"/>
      <c r="K141" s="39"/>
      <c r="L141" s="40"/>
      <c r="M141" s="41" t="s">
        <v>254</v>
      </c>
      <c r="N141" s="40"/>
      <c r="O141" s="42" t="s">
        <v>143</v>
      </c>
      <c r="P141" s="40" t="s">
        <v>326</v>
      </c>
      <c r="Q141" s="55" t="s">
        <v>530</v>
      </c>
      <c r="R141" s="43"/>
      <c r="S141" s="43"/>
      <c r="T141" s="51" t="s">
        <v>144</v>
      </c>
      <c r="U141" s="44"/>
      <c r="V141" s="48"/>
      <c r="W141" s="40" t="s">
        <v>224</v>
      </c>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row>
    <row r="142" spans="1:164" s="13" customFormat="1" ht="25.5">
      <c r="A142" s="39" t="str">
        <f>SUBSTITUTE(SUBSTITUTE(CONCATENATE(IF(E142="Globally Unique","GU",E142),F142,IF(H142&lt;&gt;I142,H142,""),CONCATENATE(IF(I142="Identifier","ID",IF(I142="Text","",I142))))," ",""),"'","")</f>
        <v>ShipmentStage</v>
      </c>
      <c r="B142" s="39" t="s">
        <v>467</v>
      </c>
      <c r="C142" s="40"/>
      <c r="D142" s="40" t="s">
        <v>130</v>
      </c>
      <c r="E142" s="40"/>
      <c r="F142" s="40"/>
      <c r="G142" s="40"/>
      <c r="H142" s="39" t="str">
        <f>M142</f>
        <v>Shipment Stage</v>
      </c>
      <c r="I142" s="39" t="str">
        <f>M142</f>
        <v>Shipment Stage</v>
      </c>
      <c r="J142" s="39"/>
      <c r="K142" s="39"/>
      <c r="L142" s="40"/>
      <c r="M142" s="41" t="s">
        <v>468</v>
      </c>
      <c r="N142" s="40"/>
      <c r="O142" s="42" t="s">
        <v>143</v>
      </c>
      <c r="P142" s="40" t="s">
        <v>326</v>
      </c>
      <c r="Q142" s="55" t="s">
        <v>688</v>
      </c>
      <c r="R142" s="43"/>
      <c r="S142" s="43"/>
      <c r="T142" s="47" t="s">
        <v>327</v>
      </c>
      <c r="U142" s="44"/>
      <c r="V142" s="48"/>
      <c r="W142" s="40" t="s">
        <v>224</v>
      </c>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row>
    <row r="143" spans="1:49" s="13" customFormat="1" ht="25.5">
      <c r="A143" s="39" t="str">
        <f>SUBSTITUTE(SUBSTITUTE(CONCATENATE(IF(E143="Globally Unique","GU",E143),F143,IF(H143&lt;&gt;I143,H143,""),CONCATENATE(IF(I143="Identifier","ID",IF(I143="Text","",I143))))," ",""),"'","")</f>
        <v>Delivery</v>
      </c>
      <c r="B143" s="39" t="s">
        <v>465</v>
      </c>
      <c r="C143" s="40"/>
      <c r="D143" s="40" t="s">
        <v>130</v>
      </c>
      <c r="E143" s="40"/>
      <c r="F143" s="40"/>
      <c r="G143" s="40"/>
      <c r="H143" s="39" t="str">
        <f>M143</f>
        <v>Delivery</v>
      </c>
      <c r="I143" s="39" t="str">
        <f>M143</f>
        <v>Delivery</v>
      </c>
      <c r="J143" s="39"/>
      <c r="K143" s="39"/>
      <c r="L143" s="40"/>
      <c r="M143" s="41" t="s">
        <v>620</v>
      </c>
      <c r="N143" s="40"/>
      <c r="O143" s="48" t="s">
        <v>325</v>
      </c>
      <c r="P143" s="40" t="s">
        <v>326</v>
      </c>
      <c r="Q143" s="55" t="s">
        <v>623</v>
      </c>
      <c r="R143" s="43"/>
      <c r="S143" s="43"/>
      <c r="T143" s="47" t="s">
        <v>327</v>
      </c>
      <c r="U143" s="44"/>
      <c r="V143" s="48"/>
      <c r="W143" s="40" t="s">
        <v>224</v>
      </c>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row>
    <row r="144" spans="1:49" s="13" customFormat="1" ht="38.25">
      <c r="A144" s="39" t="str">
        <f aca="true" t="shared" si="20" ref="A144:A149">SUBSTITUTE(SUBSTITUTE(CONCATENATE(IF(E144="Globally Unique","GU",E144),F144,IF(H144&lt;&gt;I144,H144,""),CONCATENATE(IF(I144="Identifier","ID",IF(I144="Text","",I144))))," ",""),"'","")</f>
        <v>TransportHandlingUnit</v>
      </c>
      <c r="B144" s="39" t="s">
        <v>526</v>
      </c>
      <c r="C144" s="40"/>
      <c r="D144" s="40" t="s">
        <v>130</v>
      </c>
      <c r="E144" s="40"/>
      <c r="F144" s="40"/>
      <c r="G144" s="40"/>
      <c r="H144" s="39" t="str">
        <f aca="true" t="shared" si="21" ref="H144:H149">M144</f>
        <v>Transport Handling Unit</v>
      </c>
      <c r="I144" s="39" t="str">
        <f aca="true" t="shared" si="22" ref="I144:I149">M144</f>
        <v>Transport Handling Unit</v>
      </c>
      <c r="J144" s="39"/>
      <c r="K144" s="39"/>
      <c r="L144" s="40"/>
      <c r="M144" s="41" t="s">
        <v>38</v>
      </c>
      <c r="N144" s="40"/>
      <c r="O144" s="42" t="s">
        <v>143</v>
      </c>
      <c r="P144" s="40" t="s">
        <v>326</v>
      </c>
      <c r="Q144" s="55" t="s">
        <v>551</v>
      </c>
      <c r="R144" s="43"/>
      <c r="S144" s="43"/>
      <c r="T144" s="51" t="s">
        <v>144</v>
      </c>
      <c r="U144" s="44"/>
      <c r="V144" s="48"/>
      <c r="W144" s="40" t="s">
        <v>224</v>
      </c>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row>
    <row r="145" spans="1:49" s="13" customFormat="1" ht="51">
      <c r="A145" s="39" t="str">
        <f t="shared" si="20"/>
        <v>OriginAddress</v>
      </c>
      <c r="B145" s="39" t="s">
        <v>255</v>
      </c>
      <c r="C145" s="40"/>
      <c r="D145" s="40" t="s">
        <v>130</v>
      </c>
      <c r="E145" s="40" t="s">
        <v>152</v>
      </c>
      <c r="F145" s="40"/>
      <c r="G145" s="40"/>
      <c r="H145" s="39" t="str">
        <f t="shared" si="21"/>
        <v>Address</v>
      </c>
      <c r="I145" s="39" t="str">
        <f t="shared" si="22"/>
        <v>Address</v>
      </c>
      <c r="J145" s="39"/>
      <c r="K145" s="39"/>
      <c r="L145" s="40"/>
      <c r="M145" s="41" t="s">
        <v>451</v>
      </c>
      <c r="N145" s="40"/>
      <c r="O145" s="42" t="s">
        <v>325</v>
      </c>
      <c r="P145" s="40" t="s">
        <v>326</v>
      </c>
      <c r="Q145" s="43" t="s">
        <v>271</v>
      </c>
      <c r="R145" s="43"/>
      <c r="S145" s="43">
        <v>3238</v>
      </c>
      <c r="T145" s="51" t="s">
        <v>144</v>
      </c>
      <c r="U145" s="44"/>
      <c r="V145" s="48"/>
      <c r="W145" s="40" t="s">
        <v>224</v>
      </c>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row>
    <row r="146" spans="1:49" s="13" customFormat="1" ht="25.5">
      <c r="A146" s="39" t="str">
        <f t="shared" si="20"/>
        <v>FirstArrivalPort</v>
      </c>
      <c r="B146" s="39" t="s">
        <v>257</v>
      </c>
      <c r="C146" s="40"/>
      <c r="D146" s="40" t="s">
        <v>130</v>
      </c>
      <c r="E146" s="40" t="s">
        <v>258</v>
      </c>
      <c r="F146" s="40"/>
      <c r="G146" s="40"/>
      <c r="H146" s="39" t="str">
        <f t="shared" si="21"/>
        <v>Port</v>
      </c>
      <c r="I146" s="39" t="str">
        <f t="shared" si="22"/>
        <v>Port</v>
      </c>
      <c r="J146" s="39"/>
      <c r="K146" s="39"/>
      <c r="L146" s="40"/>
      <c r="M146" s="41" t="s">
        <v>259</v>
      </c>
      <c r="N146" s="40"/>
      <c r="O146" s="42" t="s">
        <v>325</v>
      </c>
      <c r="P146" s="40" t="s">
        <v>326</v>
      </c>
      <c r="Q146" s="43" t="s">
        <v>260</v>
      </c>
      <c r="R146" s="43"/>
      <c r="S146" s="43">
        <v>3509</v>
      </c>
      <c r="T146" s="51" t="s">
        <v>144</v>
      </c>
      <c r="U146" s="44"/>
      <c r="V146" s="48"/>
      <c r="W146" s="40" t="s">
        <v>224</v>
      </c>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row>
    <row r="147" spans="1:49" s="13" customFormat="1" ht="25.5">
      <c r="A147" s="39" t="str">
        <f t="shared" si="20"/>
        <v>LastExitPort</v>
      </c>
      <c r="B147" s="39" t="s">
        <v>528</v>
      </c>
      <c r="C147" s="40"/>
      <c r="D147" s="40" t="s">
        <v>130</v>
      </c>
      <c r="E147" s="40" t="s">
        <v>527</v>
      </c>
      <c r="F147" s="40"/>
      <c r="G147" s="40"/>
      <c r="H147" s="39" t="str">
        <f t="shared" si="21"/>
        <v>Port</v>
      </c>
      <c r="I147" s="39" t="str">
        <f t="shared" si="22"/>
        <v>Port</v>
      </c>
      <c r="J147" s="39"/>
      <c r="K147" s="39"/>
      <c r="L147" s="40"/>
      <c r="M147" s="41" t="s">
        <v>259</v>
      </c>
      <c r="N147" s="40"/>
      <c r="O147" s="42" t="s">
        <v>325</v>
      </c>
      <c r="P147" s="40" t="s">
        <v>326</v>
      </c>
      <c r="Q147" s="43" t="s">
        <v>272</v>
      </c>
      <c r="R147" s="43"/>
      <c r="S147" s="43"/>
      <c r="T147" s="51" t="s">
        <v>144</v>
      </c>
      <c r="U147" s="44"/>
      <c r="V147" s="48"/>
      <c r="W147" s="40" t="s">
        <v>224</v>
      </c>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row>
    <row r="148" spans="1:49" s="13" customFormat="1" ht="25.5">
      <c r="A148" s="39" t="str">
        <f t="shared" si="20"/>
        <v>ExportCountry</v>
      </c>
      <c r="B148" s="39" t="s">
        <v>261</v>
      </c>
      <c r="C148" s="40"/>
      <c r="D148" s="40" t="s">
        <v>130</v>
      </c>
      <c r="E148" s="40" t="s">
        <v>262</v>
      </c>
      <c r="F148" s="40"/>
      <c r="G148" s="40"/>
      <c r="H148" s="39" t="str">
        <f t="shared" si="21"/>
        <v>Country</v>
      </c>
      <c r="I148" s="39" t="str">
        <f t="shared" si="22"/>
        <v>Country</v>
      </c>
      <c r="J148" s="39"/>
      <c r="K148" s="39"/>
      <c r="L148" s="40"/>
      <c r="M148" s="41" t="s">
        <v>44</v>
      </c>
      <c r="N148" s="40" t="s">
        <v>263</v>
      </c>
      <c r="O148" s="42" t="s">
        <v>325</v>
      </c>
      <c r="P148" s="40" t="s">
        <v>326</v>
      </c>
      <c r="Q148" s="43" t="s">
        <v>264</v>
      </c>
      <c r="R148" s="43"/>
      <c r="S148" s="43">
        <v>3207</v>
      </c>
      <c r="T148" s="51" t="s">
        <v>144</v>
      </c>
      <c r="U148" s="44"/>
      <c r="V148" s="48"/>
      <c r="W148" s="40" t="s">
        <v>224</v>
      </c>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row>
    <row r="149" spans="1:164" s="13" customFormat="1" ht="63.75">
      <c r="A149" s="39" t="str">
        <f t="shared" si="20"/>
        <v>FreightAllowanceCharge</v>
      </c>
      <c r="B149" s="39" t="s">
        <v>265</v>
      </c>
      <c r="C149" s="48"/>
      <c r="D149" s="40" t="s">
        <v>130</v>
      </c>
      <c r="E149" s="39" t="s">
        <v>266</v>
      </c>
      <c r="F149" s="39"/>
      <c r="G149" s="39"/>
      <c r="H149" s="39" t="str">
        <f t="shared" si="21"/>
        <v>Allowance Charge</v>
      </c>
      <c r="I149" s="39" t="str">
        <f t="shared" si="22"/>
        <v>Allowance Charge</v>
      </c>
      <c r="J149" s="39"/>
      <c r="K149" s="39"/>
      <c r="L149" s="39"/>
      <c r="M149" s="48" t="s">
        <v>618</v>
      </c>
      <c r="N149" s="48" t="s">
        <v>267</v>
      </c>
      <c r="O149" s="42" t="s">
        <v>143</v>
      </c>
      <c r="P149" s="39" t="s">
        <v>326</v>
      </c>
      <c r="Q149" s="39" t="s">
        <v>268</v>
      </c>
      <c r="R149" s="48"/>
      <c r="S149" s="48" t="s">
        <v>269</v>
      </c>
      <c r="T149" s="49" t="s">
        <v>144</v>
      </c>
      <c r="U149" s="39"/>
      <c r="V149" s="39"/>
      <c r="W149" s="39" t="s">
        <v>224</v>
      </c>
      <c r="X149" s="48"/>
      <c r="Y149" s="48"/>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row>
    <row r="150" spans="1:49" s="13" customFormat="1" ht="25.5">
      <c r="A150" s="14" t="str">
        <f>SUBSTITUTE(SUBSTITUTE(CONCATENATE(IF(C150="","",CONCATENATE(C150,"")),"",D150)," ",""),"'","")</f>
        <v>ShipmentStage</v>
      </c>
      <c r="B150" s="26" t="s">
        <v>470</v>
      </c>
      <c r="C150" s="25"/>
      <c r="D150" s="25" t="s">
        <v>468</v>
      </c>
      <c r="E150" s="25"/>
      <c r="F150" s="25"/>
      <c r="G150" s="25"/>
      <c r="H150" s="25"/>
      <c r="I150" s="25"/>
      <c r="J150" s="25"/>
      <c r="K150" s="25"/>
      <c r="L150" s="25"/>
      <c r="M150" s="25"/>
      <c r="N150" s="25"/>
      <c r="O150" s="26"/>
      <c r="P150" s="25" t="s">
        <v>328</v>
      </c>
      <c r="Q150" s="52" t="s">
        <v>669</v>
      </c>
      <c r="R150" s="52"/>
      <c r="S150" s="27"/>
      <c r="T150" s="67" t="s">
        <v>144</v>
      </c>
      <c r="U150" s="28"/>
      <c r="V150" s="26"/>
      <c r="W150" s="25" t="s">
        <v>224</v>
      </c>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row>
    <row r="151" spans="1:23" s="13" customFormat="1" ht="12.75">
      <c r="A151" s="19" t="str">
        <f aca="true" t="shared" si="23" ref="A151:A156">SUBSTITUTE(SUBSTITUTE(CONCATENATE(IF(E151="Globally Unique","GU",E151),IF(G151&lt;&gt;I151,H151,F151),CONCATENATE(IF(I151="Identifier","ID",IF(I151="Text","",I151))))," ",""),"'","")</f>
        <v>ID</v>
      </c>
      <c r="B151" s="20" t="s">
        <v>76</v>
      </c>
      <c r="D151" s="13" t="s">
        <v>468</v>
      </c>
      <c r="G151" s="13" t="s">
        <v>329</v>
      </c>
      <c r="H151" s="13" t="str">
        <f aca="true" t="shared" si="24" ref="H151:H156">IF(F151&lt;&gt;"",CONCATENATE(F151," ",G151),G151)</f>
        <v>Identifier</v>
      </c>
      <c r="I151" s="13" t="s">
        <v>329</v>
      </c>
      <c r="K151" s="13" t="str">
        <f aca="true" t="shared" si="25" ref="K151:K156">IF(J151&lt;&gt;"",CONCATENATE(J151,"_ ",I151,". Type"),CONCATENATE(I151,". Type"))</f>
        <v>Identifier. Type</v>
      </c>
      <c r="O151" s="31" t="s">
        <v>325</v>
      </c>
      <c r="P151" s="13" t="s">
        <v>330</v>
      </c>
      <c r="Q151" s="53" t="s">
        <v>670</v>
      </c>
      <c r="R151" s="53" t="s">
        <v>471</v>
      </c>
      <c r="T151" s="65" t="s">
        <v>327</v>
      </c>
      <c r="W151" s="13" t="s">
        <v>224</v>
      </c>
    </row>
    <row r="152" spans="1:164" s="13" customFormat="1" ht="12.75">
      <c r="A152" s="19" t="str">
        <f t="shared" si="23"/>
        <v>TransportModeCode</v>
      </c>
      <c r="B152" s="20" t="s">
        <v>472</v>
      </c>
      <c r="D152" s="13" t="s">
        <v>468</v>
      </c>
      <c r="F152" s="13" t="s">
        <v>155</v>
      </c>
      <c r="G152" s="13" t="s">
        <v>473</v>
      </c>
      <c r="H152" s="13" t="str">
        <f t="shared" si="24"/>
        <v>Transport Mode</v>
      </c>
      <c r="I152" s="13" t="s">
        <v>142</v>
      </c>
      <c r="K152" s="13" t="str">
        <f t="shared" si="25"/>
        <v>Code. Type</v>
      </c>
      <c r="O152" s="31" t="s">
        <v>325</v>
      </c>
      <c r="P152" s="13" t="s">
        <v>330</v>
      </c>
      <c r="Q152" s="53" t="s">
        <v>671</v>
      </c>
      <c r="R152" s="53"/>
      <c r="T152" s="65" t="s">
        <v>327</v>
      </c>
      <c r="W152" s="13" t="s">
        <v>224</v>
      </c>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row>
    <row r="153" spans="1:164" s="13" customFormat="1" ht="25.5">
      <c r="A153" s="19" t="str">
        <f t="shared" si="23"/>
        <v>TransportMeansTypeCode</v>
      </c>
      <c r="B153" s="20" t="s">
        <v>75</v>
      </c>
      <c r="D153" s="13" t="s">
        <v>468</v>
      </c>
      <c r="F153" s="13" t="s">
        <v>74</v>
      </c>
      <c r="G153" s="13" t="s">
        <v>628</v>
      </c>
      <c r="H153" s="13" t="str">
        <f t="shared" si="24"/>
        <v>Transport Means Type</v>
      </c>
      <c r="I153" s="13" t="s">
        <v>142</v>
      </c>
      <c r="K153" s="13" t="str">
        <f t="shared" si="25"/>
        <v>Code. Type</v>
      </c>
      <c r="O153" s="31" t="s">
        <v>325</v>
      </c>
      <c r="P153" s="13" t="s">
        <v>330</v>
      </c>
      <c r="Q153" s="53" t="s">
        <v>672</v>
      </c>
      <c r="R153" s="53"/>
      <c r="T153" s="65" t="s">
        <v>327</v>
      </c>
      <c r="W153" s="13" t="s">
        <v>224</v>
      </c>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row>
    <row r="154" spans="1:23" s="13" customFormat="1" ht="12.75">
      <c r="A154" s="19" t="str">
        <f t="shared" si="23"/>
        <v>TransitDirectionCode</v>
      </c>
      <c r="B154" s="20" t="s">
        <v>474</v>
      </c>
      <c r="D154" s="13" t="s">
        <v>468</v>
      </c>
      <c r="F154" s="13" t="s">
        <v>475</v>
      </c>
      <c r="G154" s="13" t="s">
        <v>43</v>
      </c>
      <c r="H154" s="13" t="str">
        <f t="shared" si="24"/>
        <v>Transit Direction</v>
      </c>
      <c r="I154" s="13" t="s">
        <v>142</v>
      </c>
      <c r="K154" s="13" t="str">
        <f t="shared" si="25"/>
        <v>Code. Type</v>
      </c>
      <c r="O154" s="31" t="s">
        <v>325</v>
      </c>
      <c r="P154" s="13" t="s">
        <v>330</v>
      </c>
      <c r="Q154" s="53" t="s">
        <v>673</v>
      </c>
      <c r="R154" s="53"/>
      <c r="T154" s="65" t="s">
        <v>327</v>
      </c>
      <c r="W154" s="13" t="s">
        <v>224</v>
      </c>
    </row>
    <row r="155" spans="1:23" s="13" customFormat="1" ht="25.5">
      <c r="A155" s="19" t="str">
        <f t="shared" si="23"/>
        <v>PreCarriageIndicator</v>
      </c>
      <c r="B155" s="20" t="s">
        <v>273</v>
      </c>
      <c r="D155" s="13" t="s">
        <v>468</v>
      </c>
      <c r="F155" s="13" t="s">
        <v>274</v>
      </c>
      <c r="G155" s="13" t="s">
        <v>438</v>
      </c>
      <c r="H155" s="13" t="str">
        <f t="shared" si="24"/>
        <v>Pre Carriage Indicator</v>
      </c>
      <c r="I155" s="13" t="s">
        <v>438</v>
      </c>
      <c r="K155" s="13" t="str">
        <f t="shared" si="25"/>
        <v>Indicator. Type</v>
      </c>
      <c r="O155" s="31" t="s">
        <v>632</v>
      </c>
      <c r="P155" s="13" t="s">
        <v>330</v>
      </c>
      <c r="Q155" s="32" t="s">
        <v>277</v>
      </c>
      <c r="R155" s="13" t="s">
        <v>279</v>
      </c>
      <c r="T155" s="33" t="s">
        <v>144</v>
      </c>
      <c r="W155" s="13" t="s">
        <v>224</v>
      </c>
    </row>
    <row r="156" spans="1:23" s="13" customFormat="1" ht="25.5">
      <c r="A156" s="19" t="str">
        <f t="shared" si="23"/>
        <v>OnCarriageIndicator</v>
      </c>
      <c r="B156" s="20" t="s">
        <v>275</v>
      </c>
      <c r="D156" s="13" t="s">
        <v>468</v>
      </c>
      <c r="F156" s="13" t="s">
        <v>276</v>
      </c>
      <c r="G156" s="13" t="s">
        <v>438</v>
      </c>
      <c r="H156" s="13" t="str">
        <f t="shared" si="24"/>
        <v>On Carriage Indicator</v>
      </c>
      <c r="I156" s="13" t="s">
        <v>438</v>
      </c>
      <c r="K156" s="13" t="str">
        <f t="shared" si="25"/>
        <v>Indicator. Type</v>
      </c>
      <c r="O156" s="31" t="s">
        <v>632</v>
      </c>
      <c r="P156" s="13" t="s">
        <v>330</v>
      </c>
      <c r="Q156" s="32" t="s">
        <v>278</v>
      </c>
      <c r="R156" s="13" t="s">
        <v>280</v>
      </c>
      <c r="T156" s="33" t="s">
        <v>144</v>
      </c>
      <c r="W156" s="13" t="s">
        <v>224</v>
      </c>
    </row>
    <row r="157" spans="1:164" s="13" customFormat="1" ht="25.5">
      <c r="A157" s="39" t="str">
        <f aca="true" t="shared" si="26" ref="A157:A162">SUBSTITUTE(SUBSTITUTE(CONCATENATE(IF(E157="Globally Unique","GU",E157),F157,IF(H157&lt;&gt;I157,H157,""),CONCATENATE(IF(I157="Identifier","ID",IF(I157="Text","",I157))))," ",""),"'","")</f>
        <v>TransitPeriod</v>
      </c>
      <c r="B157" s="39" t="s">
        <v>476</v>
      </c>
      <c r="C157" s="40"/>
      <c r="D157" s="40" t="s">
        <v>468</v>
      </c>
      <c r="E157" s="40" t="s">
        <v>475</v>
      </c>
      <c r="F157" s="40"/>
      <c r="G157" s="40"/>
      <c r="H157" s="39" t="str">
        <f aca="true" t="shared" si="27" ref="H157:H162">M157</f>
        <v>Period</v>
      </c>
      <c r="I157" s="39" t="str">
        <f aca="true" t="shared" si="28" ref="I157:I162">M157</f>
        <v>Period</v>
      </c>
      <c r="J157" s="39"/>
      <c r="K157" s="39"/>
      <c r="L157" s="40"/>
      <c r="M157" s="41" t="s">
        <v>333</v>
      </c>
      <c r="N157" s="40"/>
      <c r="O157" s="48" t="s">
        <v>325</v>
      </c>
      <c r="P157" s="40" t="s">
        <v>326</v>
      </c>
      <c r="Q157" s="55" t="s">
        <v>674</v>
      </c>
      <c r="R157" s="55"/>
      <c r="S157" s="43"/>
      <c r="T157" s="47" t="s">
        <v>327</v>
      </c>
      <c r="U157" s="44"/>
      <c r="V157" s="48"/>
      <c r="W157" s="40" t="s">
        <v>224</v>
      </c>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row>
    <row r="158" spans="1:164" s="13" customFormat="1" ht="25.5">
      <c r="A158" s="39" t="str">
        <f t="shared" si="26"/>
        <v>CarrierParty</v>
      </c>
      <c r="B158" s="39" t="s">
        <v>477</v>
      </c>
      <c r="C158" s="40"/>
      <c r="D158" s="40" t="s">
        <v>468</v>
      </c>
      <c r="E158" s="40" t="s">
        <v>478</v>
      </c>
      <c r="F158" s="40"/>
      <c r="G158" s="40"/>
      <c r="H158" s="39" t="str">
        <f t="shared" si="27"/>
        <v>Party</v>
      </c>
      <c r="I158" s="39" t="str">
        <f t="shared" si="28"/>
        <v>Party</v>
      </c>
      <c r="J158" s="39"/>
      <c r="K158" s="39"/>
      <c r="L158" s="40"/>
      <c r="M158" s="41" t="s">
        <v>323</v>
      </c>
      <c r="N158" s="40"/>
      <c r="O158" s="48" t="s">
        <v>143</v>
      </c>
      <c r="P158" s="40" t="s">
        <v>326</v>
      </c>
      <c r="Q158" s="55" t="s">
        <v>675</v>
      </c>
      <c r="R158" s="55"/>
      <c r="S158" s="43"/>
      <c r="T158" s="47" t="s">
        <v>327</v>
      </c>
      <c r="U158" s="44"/>
      <c r="V158" s="48"/>
      <c r="W158" s="40" t="s">
        <v>224</v>
      </c>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row>
    <row r="159" spans="1:164" s="13" customFormat="1" ht="25.5">
      <c r="A159" s="39" t="str">
        <f t="shared" si="26"/>
        <v>TransportMeans</v>
      </c>
      <c r="B159" s="39" t="s">
        <v>559</v>
      </c>
      <c r="C159" s="40"/>
      <c r="D159" s="40" t="s">
        <v>468</v>
      </c>
      <c r="E159" s="40"/>
      <c r="F159" s="40"/>
      <c r="G159" s="40"/>
      <c r="H159" s="39" t="str">
        <f t="shared" si="27"/>
        <v>Transport Means</v>
      </c>
      <c r="I159" s="39" t="str">
        <f t="shared" si="28"/>
        <v>Transport Means</v>
      </c>
      <c r="J159" s="39"/>
      <c r="K159" s="39"/>
      <c r="L159" s="40"/>
      <c r="M159" s="41" t="s">
        <v>74</v>
      </c>
      <c r="N159" s="40"/>
      <c r="O159" s="48" t="s">
        <v>325</v>
      </c>
      <c r="P159" s="40" t="s">
        <v>326</v>
      </c>
      <c r="Q159" s="55" t="s">
        <v>558</v>
      </c>
      <c r="R159" s="55"/>
      <c r="S159" s="43"/>
      <c r="T159" s="51" t="s">
        <v>144</v>
      </c>
      <c r="U159" s="44"/>
      <c r="V159" s="48"/>
      <c r="W159" s="40" t="s">
        <v>224</v>
      </c>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row>
    <row r="160" spans="1:164" s="13" customFormat="1" ht="25.5">
      <c r="A160" s="39" t="str">
        <f t="shared" si="26"/>
        <v>LoadingPort</v>
      </c>
      <c r="B160" s="39" t="s">
        <v>553</v>
      </c>
      <c r="C160" s="40"/>
      <c r="D160" s="40" t="s">
        <v>468</v>
      </c>
      <c r="E160" s="40" t="s">
        <v>291</v>
      </c>
      <c r="F160" s="40"/>
      <c r="G160" s="40"/>
      <c r="H160" s="39" t="str">
        <f t="shared" si="27"/>
        <v>Port</v>
      </c>
      <c r="I160" s="39" t="str">
        <f t="shared" si="28"/>
        <v>Port</v>
      </c>
      <c r="J160" s="39"/>
      <c r="K160" s="39"/>
      <c r="L160" s="40"/>
      <c r="M160" s="41" t="s">
        <v>259</v>
      </c>
      <c r="N160" s="40"/>
      <c r="O160" s="48" t="s">
        <v>325</v>
      </c>
      <c r="P160" s="40" t="s">
        <v>326</v>
      </c>
      <c r="Q160" s="55" t="s">
        <v>552</v>
      </c>
      <c r="R160" s="55"/>
      <c r="S160" s="43"/>
      <c r="T160" s="51" t="s">
        <v>144</v>
      </c>
      <c r="U160" s="44"/>
      <c r="V160" s="48"/>
      <c r="W160" s="40" t="s">
        <v>224</v>
      </c>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row>
    <row r="161" spans="1:164" s="13" customFormat="1" ht="25.5">
      <c r="A161" s="39" t="str">
        <f t="shared" si="26"/>
        <v>UnloadingPort</v>
      </c>
      <c r="B161" s="39" t="s">
        <v>560</v>
      </c>
      <c r="C161" s="40"/>
      <c r="D161" s="40" t="s">
        <v>468</v>
      </c>
      <c r="E161" s="40" t="s">
        <v>554</v>
      </c>
      <c r="F161" s="40"/>
      <c r="G161" s="40"/>
      <c r="H161" s="39" t="str">
        <f t="shared" si="27"/>
        <v>Port</v>
      </c>
      <c r="I161" s="39" t="str">
        <f t="shared" si="28"/>
        <v>Port</v>
      </c>
      <c r="J161" s="39"/>
      <c r="K161" s="39"/>
      <c r="L161" s="40"/>
      <c r="M161" s="41" t="s">
        <v>259</v>
      </c>
      <c r="N161" s="40"/>
      <c r="O161" s="48" t="s">
        <v>325</v>
      </c>
      <c r="P161" s="40" t="s">
        <v>326</v>
      </c>
      <c r="Q161" s="55" t="s">
        <v>556</v>
      </c>
      <c r="R161" s="55"/>
      <c r="S161" s="43"/>
      <c r="T161" s="51" t="s">
        <v>144</v>
      </c>
      <c r="U161" s="44"/>
      <c r="V161" s="48"/>
      <c r="W161" s="40" t="s">
        <v>224</v>
      </c>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row>
    <row r="162" spans="1:164" s="13" customFormat="1" ht="25.5">
      <c r="A162" s="39" t="str">
        <f t="shared" si="26"/>
        <v>TransshipPort</v>
      </c>
      <c r="B162" s="39" t="s">
        <v>561</v>
      </c>
      <c r="C162" s="40"/>
      <c r="D162" s="40" t="s">
        <v>468</v>
      </c>
      <c r="E162" s="40" t="s">
        <v>555</v>
      </c>
      <c r="F162" s="40"/>
      <c r="G162" s="40"/>
      <c r="H162" s="39" t="str">
        <f t="shared" si="27"/>
        <v>Port</v>
      </c>
      <c r="I162" s="39" t="str">
        <f t="shared" si="28"/>
        <v>Port</v>
      </c>
      <c r="J162" s="39"/>
      <c r="K162" s="39"/>
      <c r="L162" s="40"/>
      <c r="M162" s="41" t="s">
        <v>259</v>
      </c>
      <c r="N162" s="40"/>
      <c r="O162" s="48" t="s">
        <v>325</v>
      </c>
      <c r="P162" s="40" t="s">
        <v>326</v>
      </c>
      <c r="Q162" s="55" t="s">
        <v>557</v>
      </c>
      <c r="R162" s="55"/>
      <c r="S162" s="43"/>
      <c r="T162" s="51" t="s">
        <v>144</v>
      </c>
      <c r="U162" s="44"/>
      <c r="V162" s="48"/>
      <c r="W162" s="40" t="s">
        <v>224</v>
      </c>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row>
    <row r="163" spans="1:164" s="13" customFormat="1" ht="21.75" customHeight="1">
      <c r="A163" s="14" t="str">
        <f>SUBSTITUTE(SUBSTITUTE(CONCATENATE(IF(C163="","",CONCATENATE(C163,"")),"",D163)," ",""),"'","")</f>
        <v>Stowage</v>
      </c>
      <c r="B163" s="14" t="s">
        <v>600</v>
      </c>
      <c r="C163" s="15"/>
      <c r="D163" s="15" t="s">
        <v>601</v>
      </c>
      <c r="E163" s="15"/>
      <c r="F163" s="15"/>
      <c r="G163" s="15"/>
      <c r="H163" s="15"/>
      <c r="I163" s="15"/>
      <c r="J163" s="15"/>
      <c r="K163" s="15"/>
      <c r="L163" s="15"/>
      <c r="M163" s="15"/>
      <c r="N163" s="15"/>
      <c r="O163" s="14"/>
      <c r="P163" s="15" t="s">
        <v>328</v>
      </c>
      <c r="Q163" s="16" t="s">
        <v>602</v>
      </c>
      <c r="R163" s="16"/>
      <c r="S163" s="16"/>
      <c r="T163" s="17" t="s">
        <v>144</v>
      </c>
      <c r="U163" s="18"/>
      <c r="V163" s="14"/>
      <c r="W163" s="15" t="s">
        <v>224</v>
      </c>
      <c r="X163" s="15"/>
      <c r="Y163" s="15"/>
      <c r="Z163" s="15"/>
      <c r="AA163" s="15"/>
      <c r="AB163" s="15"/>
      <c r="AC163" s="15"/>
      <c r="AD163" s="15"/>
      <c r="AE163" s="15"/>
      <c r="AF163" s="15"/>
      <c r="AG163" s="15"/>
      <c r="AH163" s="15"/>
      <c r="AI163" s="15"/>
      <c r="AJ163" s="15"/>
      <c r="AK163" s="15" t="s">
        <v>322</v>
      </c>
      <c r="AL163" s="15"/>
      <c r="AM163" s="15"/>
      <c r="AN163" s="15"/>
      <c r="AO163" s="15"/>
      <c r="AP163" s="15"/>
      <c r="AQ163" s="15"/>
      <c r="AR163" s="15"/>
      <c r="AS163" s="15"/>
      <c r="AT163" s="15"/>
      <c r="AU163" s="15" t="s">
        <v>322</v>
      </c>
      <c r="AV163" s="15"/>
      <c r="AW163" s="15"/>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2"/>
      <c r="EV163" s="12"/>
      <c r="EW163" s="12"/>
      <c r="EX163" s="12"/>
      <c r="EY163" s="12"/>
      <c r="EZ163" s="12"/>
      <c r="FA163" s="12"/>
      <c r="FB163" s="12"/>
      <c r="FC163" s="12"/>
      <c r="FD163" s="12"/>
      <c r="FE163" s="12"/>
      <c r="FF163" s="12"/>
      <c r="FG163" s="12"/>
      <c r="FH163" s="12"/>
    </row>
    <row r="164" spans="1:164" s="13" customFormat="1" ht="25.5">
      <c r="A164" s="19" t="str">
        <f>SUBSTITUTE(SUBSTITUTE(CONCATENATE(IF(E164="Globally Unique","GU",E164),IF(G164&lt;&gt;I164,H164,F164),CONCATENATE(IF(I164="Identifier","ID",IF(I164="Text","",I164))))," ",""),"'","")</f>
        <v>LocationID</v>
      </c>
      <c r="B164" s="20" t="s">
        <v>87</v>
      </c>
      <c r="C164" s="12"/>
      <c r="D164" s="24" t="s">
        <v>601</v>
      </c>
      <c r="E164" s="12"/>
      <c r="F164" s="24" t="s">
        <v>35</v>
      </c>
      <c r="G164" s="12" t="s">
        <v>329</v>
      </c>
      <c r="H164" s="13" t="str">
        <f>IF(F164&lt;&gt;"",CONCATENATE(F164," ",G164),G164)</f>
        <v>Location Identifier</v>
      </c>
      <c r="I164" s="12" t="s">
        <v>329</v>
      </c>
      <c r="J164" s="12"/>
      <c r="K164" s="13" t="str">
        <f>IF(J164&lt;&gt;"",CONCATENATE(J164,"_ ",I164,". Type"),CONCATENATE(I164,". Type"))</f>
        <v>Identifier. Type</v>
      </c>
      <c r="L164" s="12"/>
      <c r="M164" s="12"/>
      <c r="N164" s="12" t="s">
        <v>603</v>
      </c>
      <c r="O164" s="21" t="s">
        <v>325</v>
      </c>
      <c r="P164" s="12" t="s">
        <v>330</v>
      </c>
      <c r="Q164" s="22" t="s">
        <v>604</v>
      </c>
      <c r="R164" s="12"/>
      <c r="S164" s="12">
        <v>8043</v>
      </c>
      <c r="T164" s="23" t="s">
        <v>144</v>
      </c>
      <c r="U164" s="12"/>
      <c r="V164" s="12"/>
      <c r="W164" s="12" t="s">
        <v>224</v>
      </c>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c r="DP164" s="24"/>
      <c r="DQ164" s="24"/>
      <c r="DR164" s="24"/>
      <c r="DS164" s="24"/>
      <c r="DT164" s="24"/>
      <c r="DU164" s="24"/>
      <c r="DV164" s="24"/>
      <c r="DW164" s="24"/>
      <c r="DX164" s="24"/>
      <c r="DY164" s="24"/>
      <c r="DZ164" s="24"/>
      <c r="EA164" s="24"/>
      <c r="EB164" s="24"/>
      <c r="EC164" s="24"/>
      <c r="ED164" s="24"/>
      <c r="EE164" s="24"/>
      <c r="EF164" s="24"/>
      <c r="EG164" s="24"/>
      <c r="EH164" s="24"/>
      <c r="EI164" s="24"/>
      <c r="EJ164" s="24"/>
      <c r="EK164" s="24"/>
      <c r="EL164" s="24"/>
      <c r="EM164" s="24"/>
      <c r="EN164" s="24"/>
      <c r="EO164" s="24"/>
      <c r="EP164" s="24"/>
      <c r="EQ164" s="24"/>
      <c r="ER164" s="24"/>
      <c r="ES164" s="24"/>
      <c r="ET164" s="24"/>
      <c r="EU164" s="24"/>
      <c r="EV164" s="24"/>
      <c r="EW164" s="24"/>
      <c r="EX164" s="24"/>
      <c r="EY164" s="24"/>
      <c r="EZ164" s="24"/>
      <c r="FA164" s="24"/>
      <c r="FB164" s="24"/>
      <c r="FC164" s="24"/>
      <c r="FD164" s="24"/>
      <c r="FE164" s="24"/>
      <c r="FF164" s="24"/>
      <c r="FG164" s="24"/>
      <c r="FH164" s="24"/>
    </row>
    <row r="165" spans="1:164" s="13" customFormat="1" ht="25.5">
      <c r="A165" s="19" t="str">
        <f>SUBSTITUTE(SUBSTITUTE(CONCATENATE(IF(E165="Globally Unique","GU",E165),IF(G165&lt;&gt;I165,H165,F165),CONCATENATE(IF(I165="Identifier","ID",IF(I165="Text","",I165))))," ",""),"'","")</f>
        <v>Location</v>
      </c>
      <c r="B165" s="20" t="s">
        <v>86</v>
      </c>
      <c r="C165" s="12"/>
      <c r="D165" s="24" t="s">
        <v>601</v>
      </c>
      <c r="E165" s="12"/>
      <c r="F165" s="24"/>
      <c r="G165" s="24" t="s">
        <v>35</v>
      </c>
      <c r="H165" s="13" t="str">
        <f>IF(F165&lt;&gt;"",CONCATENATE(F165," ",G165),G165)</f>
        <v>Location</v>
      </c>
      <c r="I165" s="12" t="s">
        <v>145</v>
      </c>
      <c r="J165" s="12"/>
      <c r="K165" s="13" t="str">
        <f>IF(J165&lt;&gt;"",CONCATENATE(J165,"_ ",I165,". Type"),CONCATENATE(I165,". Type"))</f>
        <v>Text. Type</v>
      </c>
      <c r="L165" s="12"/>
      <c r="M165" s="12"/>
      <c r="N165" s="12" t="s">
        <v>605</v>
      </c>
      <c r="O165" s="21" t="s">
        <v>143</v>
      </c>
      <c r="P165" s="12" t="s">
        <v>330</v>
      </c>
      <c r="Q165" s="22" t="s">
        <v>606</v>
      </c>
      <c r="R165" s="12"/>
      <c r="S165" s="12">
        <v>8042</v>
      </c>
      <c r="T165" s="23" t="s">
        <v>144</v>
      </c>
      <c r="U165" s="12"/>
      <c r="V165" s="12"/>
      <c r="W165" s="12" t="s">
        <v>224</v>
      </c>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c r="DR165" s="24"/>
      <c r="DS165" s="24"/>
      <c r="DT165" s="24"/>
      <c r="DU165" s="24"/>
      <c r="DV165" s="24"/>
      <c r="DW165" s="24"/>
      <c r="DX165" s="24"/>
      <c r="DY165" s="24"/>
      <c r="DZ165" s="24"/>
      <c r="EA165" s="24"/>
      <c r="EB165" s="24"/>
      <c r="EC165" s="24"/>
      <c r="ED165" s="24"/>
      <c r="EE165" s="24"/>
      <c r="EF165" s="24"/>
      <c r="EG165" s="24"/>
      <c r="EH165" s="24"/>
      <c r="EI165" s="24"/>
      <c r="EJ165" s="24"/>
      <c r="EK165" s="24"/>
      <c r="EL165" s="24"/>
      <c r="EM165" s="24"/>
      <c r="EN165" s="24"/>
      <c r="EO165" s="24"/>
      <c r="EP165" s="24"/>
      <c r="EQ165" s="24"/>
      <c r="ER165" s="24"/>
      <c r="ES165" s="24"/>
      <c r="ET165" s="24"/>
      <c r="EU165" s="24"/>
      <c r="EV165" s="24"/>
      <c r="EW165" s="24"/>
      <c r="EX165" s="24"/>
      <c r="EY165" s="24"/>
      <c r="EZ165" s="24"/>
      <c r="FA165" s="24"/>
      <c r="FB165" s="24"/>
      <c r="FC165" s="24"/>
      <c r="FD165" s="24"/>
      <c r="FE165" s="24"/>
      <c r="FF165" s="24"/>
      <c r="FG165" s="24"/>
      <c r="FH165" s="24"/>
    </row>
    <row r="166" spans="1:164" s="13" customFormat="1" ht="25.5">
      <c r="A166" s="39" t="str">
        <f>SUBSTITUTE(SUBSTITUTE(CONCATENATE(IF(E166="Globally Unique","GU",E166),F166,IF(H166&lt;&gt;I166,H166,""),CONCATENATE(IF(I166="Identifier","ID",IF(I166="Text","",I166))))," ",""),"'","")</f>
        <v>MeasurementDimension</v>
      </c>
      <c r="B166" s="39" t="s">
        <v>607</v>
      </c>
      <c r="C166" s="48"/>
      <c r="D166" s="48" t="s">
        <v>601</v>
      </c>
      <c r="E166" s="39" t="s">
        <v>614</v>
      </c>
      <c r="F166" s="39"/>
      <c r="G166" s="39"/>
      <c r="H166" s="39" t="str">
        <f>M166</f>
        <v>Dimension</v>
      </c>
      <c r="I166" s="39" t="str">
        <f>M166</f>
        <v>Dimension</v>
      </c>
      <c r="J166" s="39"/>
      <c r="K166" s="39"/>
      <c r="L166" s="39"/>
      <c r="M166" s="48" t="s">
        <v>39</v>
      </c>
      <c r="N166" s="48"/>
      <c r="O166" s="42" t="s">
        <v>143</v>
      </c>
      <c r="P166" s="39" t="s">
        <v>326</v>
      </c>
      <c r="Q166" s="39" t="s">
        <v>608</v>
      </c>
      <c r="R166" s="48"/>
      <c r="S166" s="48"/>
      <c r="T166" s="49" t="s">
        <v>144</v>
      </c>
      <c r="U166" s="39"/>
      <c r="V166" s="39"/>
      <c r="W166" s="39" t="s">
        <v>224</v>
      </c>
      <c r="X166" s="48"/>
      <c r="Y166" s="48"/>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2"/>
      <c r="EV166" s="12"/>
      <c r="EW166" s="12"/>
      <c r="EX166" s="12"/>
      <c r="EY166" s="12"/>
      <c r="EZ166" s="12"/>
      <c r="FA166" s="12"/>
      <c r="FB166" s="12"/>
      <c r="FC166" s="12"/>
      <c r="FD166" s="12"/>
      <c r="FE166" s="12"/>
      <c r="FF166" s="12"/>
      <c r="FG166" s="12"/>
      <c r="FH166" s="12"/>
    </row>
    <row r="167" spans="1:49" s="13" customFormat="1" ht="51">
      <c r="A167" s="14" t="str">
        <f>SUBSTITUTE(SUBSTITUTE(CONCATENATE(IF(C167="","",CONCATENATE(C167,"")),"",D167)," ",""),"'","")</f>
        <v>TransportEquipment</v>
      </c>
      <c r="B167" s="26" t="s">
        <v>166</v>
      </c>
      <c r="C167" s="25"/>
      <c r="D167" s="25" t="s">
        <v>469</v>
      </c>
      <c r="E167" s="25"/>
      <c r="F167" s="25"/>
      <c r="G167" s="25"/>
      <c r="H167" s="25"/>
      <c r="I167" s="25"/>
      <c r="J167" s="25"/>
      <c r="K167" s="25"/>
      <c r="L167" s="25"/>
      <c r="M167" s="25"/>
      <c r="N167" s="27" t="s">
        <v>563</v>
      </c>
      <c r="O167" s="26"/>
      <c r="P167" s="25" t="s">
        <v>328</v>
      </c>
      <c r="Q167" s="52" t="s">
        <v>694</v>
      </c>
      <c r="R167" s="27"/>
      <c r="S167" s="27"/>
      <c r="T167" s="67" t="s">
        <v>144</v>
      </c>
      <c r="U167" s="28"/>
      <c r="V167" s="26"/>
      <c r="W167" s="25" t="s">
        <v>224</v>
      </c>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row>
    <row r="168" spans="1:23" s="13" customFormat="1" ht="25.5">
      <c r="A168" s="19" t="str">
        <f aca="true" t="shared" si="29" ref="A168:A177">SUBSTITUTE(SUBSTITUTE(CONCATENATE(IF(E168="Globally Unique","GU",E168),IF(G168&lt;&gt;I168,H168,F168),CONCATENATE(IF(I168="Identifier","ID",IF(I168="Text","",I168))))," ",""),"'","")</f>
        <v>ID</v>
      </c>
      <c r="B168" s="20" t="s">
        <v>77</v>
      </c>
      <c r="D168" s="13" t="s">
        <v>469</v>
      </c>
      <c r="G168" s="13" t="s">
        <v>329</v>
      </c>
      <c r="H168" s="13" t="str">
        <f aca="true" t="shared" si="30" ref="H168:H177">IF(F168&lt;&gt;"",CONCATENATE(F168," ",G168),G168)</f>
        <v>Identifier</v>
      </c>
      <c r="I168" s="13" t="s">
        <v>329</v>
      </c>
      <c r="K168" s="13" t="str">
        <f aca="true" t="shared" si="31" ref="K168:K177">IF(J168&lt;&gt;"",CONCATENATE(J168,"_ ",I168,". Type"),CONCATENATE(I168,". Type"))</f>
        <v>Identifier. Type</v>
      </c>
      <c r="O168" s="31" t="s">
        <v>325</v>
      </c>
      <c r="P168" s="13" t="s">
        <v>330</v>
      </c>
      <c r="Q168" s="53" t="s">
        <v>695</v>
      </c>
      <c r="R168" s="13" t="s">
        <v>219</v>
      </c>
      <c r="T168" s="65" t="s">
        <v>327</v>
      </c>
      <c r="W168" s="13" t="s">
        <v>224</v>
      </c>
    </row>
    <row r="169" spans="1:23" s="13" customFormat="1" ht="25.5">
      <c r="A169" s="19" t="str">
        <f t="shared" si="29"/>
        <v>ProviderTypeCode</v>
      </c>
      <c r="B169" s="20" t="s">
        <v>220</v>
      </c>
      <c r="D169" s="13" t="s">
        <v>469</v>
      </c>
      <c r="F169" s="13" t="s">
        <v>221</v>
      </c>
      <c r="G169" s="13" t="s">
        <v>628</v>
      </c>
      <c r="H169" s="13" t="str">
        <f t="shared" si="30"/>
        <v>Provider Type</v>
      </c>
      <c r="I169" s="13" t="s">
        <v>142</v>
      </c>
      <c r="K169" s="13" t="str">
        <f t="shared" si="31"/>
        <v>Code. Type</v>
      </c>
      <c r="O169" s="31" t="s">
        <v>325</v>
      </c>
      <c r="P169" s="13" t="s">
        <v>330</v>
      </c>
      <c r="Q169" s="53" t="s">
        <v>696</v>
      </c>
      <c r="T169" s="65" t="s">
        <v>327</v>
      </c>
      <c r="W169" s="13" t="s">
        <v>224</v>
      </c>
    </row>
    <row r="170" spans="1:164" s="13" customFormat="1" ht="12.75">
      <c r="A170" s="19" t="str">
        <f t="shared" si="29"/>
        <v>OwnerTypeCode</v>
      </c>
      <c r="B170" s="20" t="s">
        <v>45</v>
      </c>
      <c r="D170" s="13" t="s">
        <v>469</v>
      </c>
      <c r="F170" s="13" t="s">
        <v>46</v>
      </c>
      <c r="G170" s="13" t="s">
        <v>628</v>
      </c>
      <c r="H170" s="13" t="str">
        <f t="shared" si="30"/>
        <v>Owner Type</v>
      </c>
      <c r="I170" s="13" t="s">
        <v>142</v>
      </c>
      <c r="K170" s="13" t="str">
        <f t="shared" si="31"/>
        <v>Code. Type</v>
      </c>
      <c r="O170" s="31" t="s">
        <v>325</v>
      </c>
      <c r="P170" s="13" t="s">
        <v>330</v>
      </c>
      <c r="Q170" s="53" t="s">
        <v>697</v>
      </c>
      <c r="T170" s="65" t="s">
        <v>327</v>
      </c>
      <c r="W170" s="13" t="s">
        <v>224</v>
      </c>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row>
    <row r="171" spans="1:23" s="13" customFormat="1" ht="12.75">
      <c r="A171" s="19" t="str">
        <f t="shared" si="29"/>
        <v>SizeTypeCode</v>
      </c>
      <c r="B171" s="20" t="s">
        <v>47</v>
      </c>
      <c r="D171" s="13" t="s">
        <v>469</v>
      </c>
      <c r="G171" s="13" t="s">
        <v>48</v>
      </c>
      <c r="H171" s="13" t="str">
        <f t="shared" si="30"/>
        <v>Size Type</v>
      </c>
      <c r="I171" s="13" t="s">
        <v>142</v>
      </c>
      <c r="K171" s="13" t="str">
        <f t="shared" si="31"/>
        <v>Code. Type</v>
      </c>
      <c r="O171" s="31" t="s">
        <v>325</v>
      </c>
      <c r="P171" s="13" t="s">
        <v>330</v>
      </c>
      <c r="Q171" s="53" t="s">
        <v>698</v>
      </c>
      <c r="T171" s="65" t="s">
        <v>327</v>
      </c>
      <c r="W171" s="13" t="s">
        <v>224</v>
      </c>
    </row>
    <row r="172" spans="1:23" s="13" customFormat="1" ht="12.75">
      <c r="A172" s="19" t="str">
        <f t="shared" si="29"/>
        <v>DispositionCode</v>
      </c>
      <c r="B172" s="20" t="s">
        <v>49</v>
      </c>
      <c r="D172" s="13" t="s">
        <v>469</v>
      </c>
      <c r="G172" s="13" t="s">
        <v>50</v>
      </c>
      <c r="H172" s="13" t="str">
        <f t="shared" si="30"/>
        <v>Disposition</v>
      </c>
      <c r="I172" s="13" t="s">
        <v>142</v>
      </c>
      <c r="K172" s="13" t="str">
        <f t="shared" si="31"/>
        <v>Code. Type</v>
      </c>
      <c r="N172" s="13" t="s">
        <v>223</v>
      </c>
      <c r="O172" s="31" t="s">
        <v>325</v>
      </c>
      <c r="P172" s="13" t="s">
        <v>330</v>
      </c>
      <c r="Q172" s="53" t="s">
        <v>176</v>
      </c>
      <c r="T172" s="65" t="s">
        <v>327</v>
      </c>
      <c r="W172" s="13" t="s">
        <v>224</v>
      </c>
    </row>
    <row r="173" spans="1:164" s="13" customFormat="1" ht="25.5">
      <c r="A173" s="19" t="str">
        <f t="shared" si="29"/>
        <v>FullnessIndicationCode</v>
      </c>
      <c r="B173" s="20" t="s">
        <v>51</v>
      </c>
      <c r="D173" s="13" t="s">
        <v>469</v>
      </c>
      <c r="F173" s="13" t="s">
        <v>52</v>
      </c>
      <c r="G173" s="13" t="s">
        <v>53</v>
      </c>
      <c r="H173" s="13" t="str">
        <f t="shared" si="30"/>
        <v>Fullness Indication</v>
      </c>
      <c r="I173" s="13" t="s">
        <v>142</v>
      </c>
      <c r="K173" s="13" t="str">
        <f t="shared" si="31"/>
        <v>Code. Type</v>
      </c>
      <c r="O173" s="31" t="s">
        <v>325</v>
      </c>
      <c r="P173" s="13" t="s">
        <v>330</v>
      </c>
      <c r="Q173" s="53" t="s">
        <v>177</v>
      </c>
      <c r="T173" s="65" t="s">
        <v>327</v>
      </c>
      <c r="W173" s="13" t="s">
        <v>224</v>
      </c>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row>
    <row r="174" spans="1:164" s="13" customFormat="1" ht="25.5">
      <c r="A174" s="19" t="str">
        <f t="shared" si="29"/>
        <v>RefrigerationOnIndicator</v>
      </c>
      <c r="B174" s="20" t="s">
        <v>54</v>
      </c>
      <c r="D174" s="13" t="s">
        <v>469</v>
      </c>
      <c r="F174" s="13" t="s">
        <v>55</v>
      </c>
      <c r="G174" s="13" t="s">
        <v>438</v>
      </c>
      <c r="H174" s="13" t="str">
        <f t="shared" si="30"/>
        <v>Refrigeration On Indicator</v>
      </c>
      <c r="I174" s="13" t="s">
        <v>438</v>
      </c>
      <c r="K174" s="13" t="str">
        <f t="shared" si="31"/>
        <v>Indicator. Type</v>
      </c>
      <c r="O174" s="31" t="s">
        <v>325</v>
      </c>
      <c r="P174" s="13" t="s">
        <v>330</v>
      </c>
      <c r="Q174" s="53" t="s">
        <v>178</v>
      </c>
      <c r="T174" s="65" t="s">
        <v>327</v>
      </c>
      <c r="W174" s="13" t="s">
        <v>224</v>
      </c>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row>
    <row r="175" spans="1:164" s="13" customFormat="1" ht="12.75">
      <c r="A175" s="19" t="str">
        <f t="shared" si="29"/>
        <v>Information</v>
      </c>
      <c r="B175" s="20" t="s">
        <v>56</v>
      </c>
      <c r="D175" s="13" t="s">
        <v>469</v>
      </c>
      <c r="G175" s="13" t="s">
        <v>617</v>
      </c>
      <c r="H175" s="13" t="str">
        <f t="shared" si="30"/>
        <v>Information</v>
      </c>
      <c r="I175" s="13" t="s">
        <v>145</v>
      </c>
      <c r="K175" s="13" t="str">
        <f t="shared" si="31"/>
        <v>Text. Type</v>
      </c>
      <c r="O175" s="31" t="s">
        <v>325</v>
      </c>
      <c r="P175" s="13" t="s">
        <v>330</v>
      </c>
      <c r="Q175" s="53" t="s">
        <v>179</v>
      </c>
      <c r="T175" s="65" t="s">
        <v>327</v>
      </c>
      <c r="W175" s="13" t="s">
        <v>224</v>
      </c>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row>
    <row r="176" spans="1:23" s="13" customFormat="1" ht="25.5">
      <c r="A176" s="19" t="str">
        <f t="shared" si="29"/>
        <v>ReturnabilityIndicator</v>
      </c>
      <c r="B176" s="20" t="s">
        <v>281</v>
      </c>
      <c r="D176" s="13" t="s">
        <v>469</v>
      </c>
      <c r="F176" s="13" t="s">
        <v>282</v>
      </c>
      <c r="G176" s="13" t="s">
        <v>438</v>
      </c>
      <c r="H176" s="13" t="str">
        <f t="shared" si="30"/>
        <v>Returnability Indicator</v>
      </c>
      <c r="I176" s="13" t="s">
        <v>438</v>
      </c>
      <c r="K176" s="13" t="str">
        <f t="shared" si="31"/>
        <v>Indicator. Type</v>
      </c>
      <c r="O176" s="31" t="s">
        <v>325</v>
      </c>
      <c r="P176" s="13" t="s">
        <v>330</v>
      </c>
      <c r="Q176" s="32" t="s">
        <v>283</v>
      </c>
      <c r="S176" s="13">
        <v>8036</v>
      </c>
      <c r="T176" s="33" t="s">
        <v>144</v>
      </c>
      <c r="W176" s="13" t="s">
        <v>224</v>
      </c>
    </row>
    <row r="177" spans="1:164" s="13" customFormat="1" ht="25.5">
      <c r="A177" s="19" t="str">
        <f t="shared" si="29"/>
        <v>LegalStatusIndicator</v>
      </c>
      <c r="B177" s="20" t="s">
        <v>284</v>
      </c>
      <c r="D177" s="13" t="s">
        <v>469</v>
      </c>
      <c r="F177" s="13" t="s">
        <v>285</v>
      </c>
      <c r="G177" s="13" t="s">
        <v>438</v>
      </c>
      <c r="H177" s="13" t="str">
        <f t="shared" si="30"/>
        <v>Legal Status Indicator</v>
      </c>
      <c r="I177" s="13" t="s">
        <v>438</v>
      </c>
      <c r="K177" s="13" t="str">
        <f t="shared" si="31"/>
        <v>Indicator. Type</v>
      </c>
      <c r="O177" s="31" t="s">
        <v>325</v>
      </c>
      <c r="P177" s="13" t="s">
        <v>330</v>
      </c>
      <c r="Q177" s="32" t="s">
        <v>286</v>
      </c>
      <c r="S177" s="13">
        <v>8193</v>
      </c>
      <c r="T177" s="33" t="s">
        <v>144</v>
      </c>
      <c r="W177" s="13" t="s">
        <v>224</v>
      </c>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row>
    <row r="178" spans="1:164" s="13" customFormat="1" ht="25.5">
      <c r="A178" s="39" t="str">
        <f aca="true" t="shared" si="32" ref="A178:A184">SUBSTITUTE(SUBSTITUTE(CONCATENATE(IF(E178="Globally Unique","GU",E178),F178,IF(H178&lt;&gt;I178,H178,""),CONCATENATE(IF(I178="Identifier","ID",IF(I178="Text","",I178))))," ",""),"'","")</f>
        <v>MeasurementDimension</v>
      </c>
      <c r="B178" s="39" t="s">
        <v>531</v>
      </c>
      <c r="C178" s="40"/>
      <c r="D178" s="40" t="s">
        <v>469</v>
      </c>
      <c r="E178" s="40" t="s">
        <v>614</v>
      </c>
      <c r="F178" s="40"/>
      <c r="G178" s="40"/>
      <c r="H178" s="39" t="str">
        <f aca="true" t="shared" si="33" ref="H178:H184">M178</f>
        <v>Dimension</v>
      </c>
      <c r="I178" s="39" t="str">
        <f aca="true" t="shared" si="34" ref="I178:I184">M178</f>
        <v>Dimension</v>
      </c>
      <c r="J178" s="39"/>
      <c r="K178" s="39"/>
      <c r="L178" s="40"/>
      <c r="M178" s="41" t="s">
        <v>39</v>
      </c>
      <c r="N178" s="40"/>
      <c r="O178" s="42" t="s">
        <v>143</v>
      </c>
      <c r="P178" s="40" t="s">
        <v>326</v>
      </c>
      <c r="Q178" s="55" t="s">
        <v>180</v>
      </c>
      <c r="R178" s="43"/>
      <c r="S178" s="43"/>
      <c r="T178" s="47" t="s">
        <v>327</v>
      </c>
      <c r="U178" s="44"/>
      <c r="V178" s="48"/>
      <c r="W178" s="40" t="s">
        <v>224</v>
      </c>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row>
    <row r="179" spans="1:49" s="13" customFormat="1" ht="38.25">
      <c r="A179" s="39" t="str">
        <f t="shared" si="32"/>
        <v>TransportEquipmentSeal</v>
      </c>
      <c r="B179" s="39" t="s">
        <v>57</v>
      </c>
      <c r="C179" s="40"/>
      <c r="D179" s="40" t="s">
        <v>469</v>
      </c>
      <c r="E179" s="40"/>
      <c r="F179" s="40"/>
      <c r="G179" s="40"/>
      <c r="H179" s="39" t="str">
        <f t="shared" si="33"/>
        <v>Transport Equipment Seal</v>
      </c>
      <c r="I179" s="39" t="str">
        <f t="shared" si="34"/>
        <v>Transport Equipment Seal</v>
      </c>
      <c r="J179" s="39"/>
      <c r="K179" s="39"/>
      <c r="L179" s="40"/>
      <c r="M179" s="41" t="s">
        <v>58</v>
      </c>
      <c r="N179" s="40"/>
      <c r="O179" s="42" t="s">
        <v>143</v>
      </c>
      <c r="P179" s="40" t="s">
        <v>326</v>
      </c>
      <c r="Q179" s="55" t="s">
        <v>181</v>
      </c>
      <c r="R179" s="43"/>
      <c r="S179" s="43"/>
      <c r="T179" s="47" t="s">
        <v>327</v>
      </c>
      <c r="U179" s="44"/>
      <c r="V179" s="48"/>
      <c r="W179" s="40" t="s">
        <v>224</v>
      </c>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row>
    <row r="180" spans="1:164" s="13" customFormat="1" ht="25.5">
      <c r="A180" s="39" t="str">
        <f t="shared" si="32"/>
        <v>MinimumTemperature</v>
      </c>
      <c r="B180" s="39" t="s">
        <v>532</v>
      </c>
      <c r="C180" s="40"/>
      <c r="D180" s="40" t="s">
        <v>469</v>
      </c>
      <c r="E180" s="40" t="s">
        <v>40</v>
      </c>
      <c r="F180" s="40"/>
      <c r="G180" s="40"/>
      <c r="H180" s="39" t="str">
        <f t="shared" si="33"/>
        <v>Temperature</v>
      </c>
      <c r="I180" s="39" t="str">
        <f t="shared" si="34"/>
        <v>Temperature</v>
      </c>
      <c r="J180" s="39"/>
      <c r="K180" s="39"/>
      <c r="L180" s="40"/>
      <c r="M180" s="41" t="s">
        <v>147</v>
      </c>
      <c r="N180" s="40"/>
      <c r="O180" s="48" t="s">
        <v>325</v>
      </c>
      <c r="P180" s="40" t="s">
        <v>326</v>
      </c>
      <c r="Q180" s="43" t="s">
        <v>534</v>
      </c>
      <c r="R180" s="43"/>
      <c r="S180" s="43"/>
      <c r="T180" s="51" t="s">
        <v>144</v>
      </c>
      <c r="U180" s="44"/>
      <c r="V180" s="48"/>
      <c r="W180" s="40" t="s">
        <v>224</v>
      </c>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row>
    <row r="181" spans="1:164" s="13" customFormat="1" ht="25.5">
      <c r="A181" s="39" t="str">
        <f t="shared" si="32"/>
        <v>MaximumTemperature</v>
      </c>
      <c r="B181" s="39" t="s">
        <v>533</v>
      </c>
      <c r="C181" s="40"/>
      <c r="D181" s="40" t="s">
        <v>469</v>
      </c>
      <c r="E181" s="40" t="s">
        <v>41</v>
      </c>
      <c r="F181" s="40"/>
      <c r="G181" s="40"/>
      <c r="H181" s="39" t="str">
        <f t="shared" si="33"/>
        <v>Temperature</v>
      </c>
      <c r="I181" s="39" t="str">
        <f t="shared" si="34"/>
        <v>Temperature</v>
      </c>
      <c r="J181" s="39"/>
      <c r="K181" s="39"/>
      <c r="L181" s="40"/>
      <c r="M181" s="41" t="s">
        <v>147</v>
      </c>
      <c r="N181" s="40"/>
      <c r="O181" s="48" t="s">
        <v>325</v>
      </c>
      <c r="P181" s="40" t="s">
        <v>326</v>
      </c>
      <c r="Q181" s="43" t="s">
        <v>535</v>
      </c>
      <c r="R181" s="43"/>
      <c r="S181" s="43"/>
      <c r="T181" s="51" t="s">
        <v>144</v>
      </c>
      <c r="U181" s="44"/>
      <c r="V181" s="48"/>
      <c r="W181" s="40" t="s">
        <v>224</v>
      </c>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row>
    <row r="182" spans="1:164" s="13" customFormat="1" ht="25.5">
      <c r="A182" s="39" t="str">
        <f t="shared" si="32"/>
        <v>ProviderParty</v>
      </c>
      <c r="B182" s="39" t="s">
        <v>85</v>
      </c>
      <c r="C182" s="40"/>
      <c r="D182" s="40" t="s">
        <v>469</v>
      </c>
      <c r="E182" s="40" t="s">
        <v>221</v>
      </c>
      <c r="F182" s="40"/>
      <c r="G182" s="40"/>
      <c r="H182" s="39" t="str">
        <f t="shared" si="33"/>
        <v>Party</v>
      </c>
      <c r="I182" s="39" t="str">
        <f t="shared" si="34"/>
        <v>Party</v>
      </c>
      <c r="J182" s="39"/>
      <c r="K182" s="39"/>
      <c r="L182" s="40"/>
      <c r="M182" s="41" t="s">
        <v>323</v>
      </c>
      <c r="N182" s="40"/>
      <c r="O182" s="48" t="s">
        <v>325</v>
      </c>
      <c r="P182" s="40" t="s">
        <v>326</v>
      </c>
      <c r="Q182" s="43"/>
      <c r="R182" s="43"/>
      <c r="S182" s="43"/>
      <c r="T182" s="51" t="s">
        <v>144</v>
      </c>
      <c r="U182" s="44"/>
      <c r="V182" s="48"/>
      <c r="W182" s="40" t="s">
        <v>224</v>
      </c>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row>
    <row r="183" spans="1:164" s="13" customFormat="1" ht="38.25">
      <c r="A183" s="39" t="str">
        <f t="shared" si="32"/>
        <v>LoadingProofParty</v>
      </c>
      <c r="B183" s="39" t="s">
        <v>287</v>
      </c>
      <c r="C183" s="40"/>
      <c r="D183" s="40" t="s">
        <v>469</v>
      </c>
      <c r="E183" s="40" t="s">
        <v>288</v>
      </c>
      <c r="F183" s="40"/>
      <c r="G183" s="40"/>
      <c r="H183" s="39" t="str">
        <f t="shared" si="33"/>
        <v>Party</v>
      </c>
      <c r="I183" s="39" t="str">
        <f t="shared" si="34"/>
        <v>Party</v>
      </c>
      <c r="J183" s="39"/>
      <c r="K183" s="39"/>
      <c r="L183" s="40"/>
      <c r="M183" s="41" t="s">
        <v>323</v>
      </c>
      <c r="N183" s="40" t="s">
        <v>289</v>
      </c>
      <c r="O183" s="48" t="s">
        <v>325</v>
      </c>
      <c r="P183" s="40" t="s">
        <v>326</v>
      </c>
      <c r="Q183" s="43" t="s">
        <v>290</v>
      </c>
      <c r="R183" s="43"/>
      <c r="S183" s="43">
        <v>3036</v>
      </c>
      <c r="T183" s="51" t="s">
        <v>144</v>
      </c>
      <c r="U183" s="44"/>
      <c r="V183" s="48"/>
      <c r="W183" s="40" t="s">
        <v>224</v>
      </c>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row>
    <row r="184" spans="1:164" s="13" customFormat="1" ht="38.25">
      <c r="A184" s="39" t="str">
        <f t="shared" si="32"/>
        <v>LoadingLocation</v>
      </c>
      <c r="B184" s="39" t="s">
        <v>83</v>
      </c>
      <c r="C184" s="40"/>
      <c r="D184" s="40" t="s">
        <v>469</v>
      </c>
      <c r="E184" s="40" t="s">
        <v>291</v>
      </c>
      <c r="F184" s="40"/>
      <c r="G184" s="40"/>
      <c r="H184" s="39" t="str">
        <f t="shared" si="33"/>
        <v>Location</v>
      </c>
      <c r="I184" s="39" t="str">
        <f t="shared" si="34"/>
        <v>Location</v>
      </c>
      <c r="J184" s="39"/>
      <c r="K184" s="39"/>
      <c r="L184" s="40"/>
      <c r="M184" s="41" t="s">
        <v>35</v>
      </c>
      <c r="N184" s="40" t="s">
        <v>292</v>
      </c>
      <c r="O184" s="48" t="s">
        <v>325</v>
      </c>
      <c r="P184" s="40" t="s">
        <v>326</v>
      </c>
      <c r="Q184" s="43" t="s">
        <v>293</v>
      </c>
      <c r="R184" s="43"/>
      <c r="S184" s="43">
        <v>3268</v>
      </c>
      <c r="T184" s="51" t="s">
        <v>144</v>
      </c>
      <c r="U184" s="44"/>
      <c r="V184" s="48"/>
      <c r="W184" s="40" t="s">
        <v>224</v>
      </c>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row>
    <row r="185" spans="1:49" s="13" customFormat="1" ht="25.5">
      <c r="A185" s="14" t="str">
        <f>SUBSTITUTE(SUBSTITUTE(CONCATENATE(IF(C185="","",CONCATENATE(C185,"")),"",D185)," ",""),"'","")</f>
        <v>TransportEquipmentSeal</v>
      </c>
      <c r="B185" s="26" t="s">
        <v>59</v>
      </c>
      <c r="C185" s="25"/>
      <c r="D185" s="25" t="s">
        <v>58</v>
      </c>
      <c r="E185" s="25"/>
      <c r="F185" s="25"/>
      <c r="G185" s="25"/>
      <c r="H185" s="25"/>
      <c r="I185" s="25"/>
      <c r="J185" s="25"/>
      <c r="K185" s="25"/>
      <c r="L185" s="25"/>
      <c r="M185" s="25"/>
      <c r="N185" s="25" t="s">
        <v>60</v>
      </c>
      <c r="O185" s="26"/>
      <c r="P185" s="25" t="s">
        <v>328</v>
      </c>
      <c r="Q185" s="52" t="s">
        <v>182</v>
      </c>
      <c r="R185" s="52"/>
      <c r="S185" s="27"/>
      <c r="T185" s="67" t="s">
        <v>144</v>
      </c>
      <c r="U185" s="28"/>
      <c r="V185" s="26"/>
      <c r="W185" s="25" t="s">
        <v>224</v>
      </c>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row>
    <row r="186" spans="1:23" s="13" customFormat="1" ht="25.5">
      <c r="A186" s="19" t="str">
        <f>SUBSTITUTE(SUBSTITUTE(CONCATENATE(IF(E186="Globally Unique","GU",E186),IF(G186&lt;&gt;I186,H186,F186),CONCATENATE(IF(I186="Identifier","ID",IF(I186="Text","",I186))))," ",""),"'","")</f>
        <v>ID</v>
      </c>
      <c r="B186" s="20" t="s">
        <v>79</v>
      </c>
      <c r="D186" s="13" t="s">
        <v>58</v>
      </c>
      <c r="G186" s="13" t="s">
        <v>329</v>
      </c>
      <c r="H186" s="13" t="str">
        <f>IF(F186&lt;&gt;"",CONCATENATE(F186," ",G186),G186)</f>
        <v>Identifier</v>
      </c>
      <c r="I186" s="13" t="s">
        <v>329</v>
      </c>
      <c r="K186" s="13" t="str">
        <f>IF(J186&lt;&gt;"",CONCATENATE(J186,"_ ",I186,". Type"),CONCATENATE(I186,". Type"))</f>
        <v>Identifier. Type</v>
      </c>
      <c r="O186" s="31">
        <v>1</v>
      </c>
      <c r="P186" s="13" t="s">
        <v>330</v>
      </c>
      <c r="Q186" s="53" t="s">
        <v>690</v>
      </c>
      <c r="R186" s="53" t="s">
        <v>61</v>
      </c>
      <c r="T186" s="65" t="s">
        <v>327</v>
      </c>
      <c r="W186" s="13" t="s">
        <v>224</v>
      </c>
    </row>
    <row r="187" spans="1:32" s="13" customFormat="1" ht="25.5">
      <c r="A187" s="19" t="str">
        <f>SUBSTITUTE(SUBSTITUTE(CONCATENATE(IF(E187="Globally Unique","GU",E187),IF(G187&lt;&gt;I187,H187,F187),CONCATENATE(IF(I187="Identifier","ID",IF(I187="Text","",I187))))," ",""),"'","")</f>
        <v>SealIssuerTypeCode</v>
      </c>
      <c r="B187" s="20" t="s">
        <v>62</v>
      </c>
      <c r="D187" s="13" t="s">
        <v>58</v>
      </c>
      <c r="F187" s="13" t="s">
        <v>78</v>
      </c>
      <c r="G187" s="13" t="s">
        <v>628</v>
      </c>
      <c r="H187" s="13" t="str">
        <f>IF(F187&lt;&gt;"",CONCATENATE(F187," ",G187),G187)</f>
        <v>Seal Issuer Type</v>
      </c>
      <c r="I187" s="13" t="s">
        <v>142</v>
      </c>
      <c r="K187" s="13" t="str">
        <f>IF(J187&lt;&gt;"",CONCATENATE(J187,"_ ",I187,". Type"),CONCATENATE(I187,". Type"))</f>
        <v>Code. Type</v>
      </c>
      <c r="O187" s="31" t="s">
        <v>325</v>
      </c>
      <c r="P187" s="13" t="s">
        <v>330</v>
      </c>
      <c r="Q187" s="53" t="s">
        <v>691</v>
      </c>
      <c r="R187" s="53"/>
      <c r="T187" s="33" t="s">
        <v>144</v>
      </c>
      <c r="W187" s="13" t="s">
        <v>224</v>
      </c>
      <c r="AF187" s="13" t="s">
        <v>80</v>
      </c>
    </row>
    <row r="188" spans="1:23" s="13" customFormat="1" ht="25.5">
      <c r="A188" s="19" t="str">
        <f>SUBSTITUTE(SUBSTITUTE(CONCATENATE(IF(E188="Globally Unique","GU",E188),IF(G188&lt;&gt;I188,H188,F188),CONCATENATE(IF(I188="Identifier","ID",IF(I188="Text","",I188))))," ",""),"'","")</f>
        <v>Condition</v>
      </c>
      <c r="B188" s="20" t="s">
        <v>63</v>
      </c>
      <c r="D188" s="13" t="s">
        <v>58</v>
      </c>
      <c r="G188" s="13" t="s">
        <v>64</v>
      </c>
      <c r="H188" s="13" t="str">
        <f>IF(F188&lt;&gt;"",CONCATENATE(F188," ",G188),G188)</f>
        <v>Condition</v>
      </c>
      <c r="I188" s="13" t="s">
        <v>145</v>
      </c>
      <c r="K188" s="13" t="str">
        <f>IF(J188&lt;&gt;"",CONCATENATE(J188,"_ ",I188,". Type"),CONCATENATE(I188,". Type"))</f>
        <v>Text. Type</v>
      </c>
      <c r="O188" s="31" t="s">
        <v>325</v>
      </c>
      <c r="P188" s="13" t="s">
        <v>330</v>
      </c>
      <c r="Q188" s="53" t="s">
        <v>692</v>
      </c>
      <c r="R188" s="53"/>
      <c r="T188" s="65" t="s">
        <v>327</v>
      </c>
      <c r="W188" s="13" t="s">
        <v>224</v>
      </c>
    </row>
    <row r="189" spans="1:23" s="13" customFormat="1" ht="25.5">
      <c r="A189" s="19" t="str">
        <f>SUBSTITUTE(SUBSTITUTE(CONCATENATE(IF(E189="Globally Unique","GU",E189),IF(G189&lt;&gt;I189,H189,F189),CONCATENATE(IF(I189="Identifier","ID",IF(I189="Text","",I189))))," ",""),"'","")</f>
        <v>SealStatusCode</v>
      </c>
      <c r="B189" s="20" t="s">
        <v>65</v>
      </c>
      <c r="D189" s="13" t="s">
        <v>58</v>
      </c>
      <c r="F189" s="13" t="s">
        <v>66</v>
      </c>
      <c r="G189" s="13" t="s">
        <v>223</v>
      </c>
      <c r="H189" s="13" t="str">
        <f>IF(F189&lt;&gt;"",CONCATENATE(F189," ",G189),G189)</f>
        <v>Seal Status</v>
      </c>
      <c r="I189" s="13" t="s">
        <v>142</v>
      </c>
      <c r="K189" s="13" t="str">
        <f>IF(J189&lt;&gt;"",CONCATENATE(J189,"_ ",I189,". Type"),CONCATENATE(I189,". Type"))</f>
        <v>Code. Type</v>
      </c>
      <c r="O189" s="31" t="s">
        <v>325</v>
      </c>
      <c r="P189" s="13" t="s">
        <v>330</v>
      </c>
      <c r="Q189" s="53" t="s">
        <v>693</v>
      </c>
      <c r="R189" s="53"/>
      <c r="T189" s="65" t="s">
        <v>327</v>
      </c>
      <c r="W189" s="13" t="s">
        <v>224</v>
      </c>
    </row>
    <row r="190" spans="1:23" s="13" customFormat="1" ht="25.5">
      <c r="A190" s="19" t="str">
        <f>SUBSTITUTE(SUBSTITUTE(CONCATENATE(IF(E190="Globally Unique","GU",E190),IF(G190&lt;&gt;I190,H190,F190),CONCATENATE(IF(I190="Identifier","ID",IF(I190="Text","",I190))))," ",""),"'","")</f>
        <v>SealingPartyType</v>
      </c>
      <c r="B190" s="20" t="s">
        <v>294</v>
      </c>
      <c r="D190" s="13" t="s">
        <v>58</v>
      </c>
      <c r="F190" s="13" t="s">
        <v>295</v>
      </c>
      <c r="G190" s="13" t="s">
        <v>628</v>
      </c>
      <c r="H190" s="13" t="str">
        <f>IF(F190&lt;&gt;"",CONCATENATE(F190," ",G190),G190)</f>
        <v>Sealing Party Type</v>
      </c>
      <c r="I190" s="13" t="s">
        <v>145</v>
      </c>
      <c r="K190" s="13" t="str">
        <f>IF(J190&lt;&gt;"",CONCATENATE(J190,"_ ",I190,". Type"),CONCATENATE(I190,". Type"))</f>
        <v>Text. Type</v>
      </c>
      <c r="N190" s="13" t="s">
        <v>295</v>
      </c>
      <c r="O190" s="31" t="s">
        <v>325</v>
      </c>
      <c r="P190" s="13" t="s">
        <v>330</v>
      </c>
      <c r="Q190" s="32" t="s">
        <v>296</v>
      </c>
      <c r="S190" s="13">
        <v>9302</v>
      </c>
      <c r="T190" s="33" t="s">
        <v>144</v>
      </c>
      <c r="W190" s="13" t="s">
        <v>224</v>
      </c>
    </row>
    <row r="191" spans="1:49" s="13" customFormat="1" ht="38.25">
      <c r="A191" s="14" t="str">
        <f>SUBSTITUTE(SUBSTITUTE(CONCATENATE(IF(C191="","",CONCATENATE(C191,"")),"",D191)," ",""),"'","")</f>
        <v>TransportHandlingUnit</v>
      </c>
      <c r="B191" s="26" t="s">
        <v>67</v>
      </c>
      <c r="C191" s="25"/>
      <c r="D191" s="25" t="s">
        <v>38</v>
      </c>
      <c r="E191" s="25"/>
      <c r="F191" s="25"/>
      <c r="G191" s="25"/>
      <c r="H191" s="25"/>
      <c r="I191" s="25"/>
      <c r="J191" s="25"/>
      <c r="K191" s="25"/>
      <c r="L191" s="25"/>
      <c r="M191" s="25"/>
      <c r="N191" s="25" t="s">
        <v>564</v>
      </c>
      <c r="O191" s="26"/>
      <c r="P191" s="25" t="s">
        <v>328</v>
      </c>
      <c r="Q191" s="52" t="s">
        <v>573</v>
      </c>
      <c r="R191" s="27"/>
      <c r="S191" s="27"/>
      <c r="T191" s="67" t="s">
        <v>144</v>
      </c>
      <c r="U191" s="28"/>
      <c r="V191" s="26"/>
      <c r="W191" s="25" t="s">
        <v>224</v>
      </c>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row>
    <row r="192" spans="1:23" s="13" customFormat="1" ht="25.5">
      <c r="A192" s="19" t="str">
        <f aca="true" t="shared" si="35" ref="A192:A200">SUBSTITUTE(SUBSTITUTE(CONCATENATE(IF(E192="Globally Unique","GU",E192),IF(G192&lt;&gt;I192,H192,F192),CONCATENATE(IF(I192="Identifier","ID",IF(I192="Text","",I192))))," ",""),"'","")</f>
        <v>ID</v>
      </c>
      <c r="B192" s="20" t="s">
        <v>81</v>
      </c>
      <c r="D192" s="13" t="s">
        <v>38</v>
      </c>
      <c r="G192" s="13" t="s">
        <v>329</v>
      </c>
      <c r="H192" s="13" t="str">
        <f aca="true" t="shared" si="36" ref="H192:H200">IF(F192&lt;&gt;"",CONCATENATE(F192," ",G192),G192)</f>
        <v>Identifier</v>
      </c>
      <c r="I192" s="13" t="s">
        <v>329</v>
      </c>
      <c r="K192" s="13" t="str">
        <f aca="true" t="shared" si="37" ref="K192:K200">IF(J192&lt;&gt;"",CONCATENATE(J192,"_ ",I192,". Type"),CONCATENATE(I192,". Type"))</f>
        <v>Identifier. Type</v>
      </c>
      <c r="O192" s="31" t="s">
        <v>325</v>
      </c>
      <c r="P192" s="13" t="s">
        <v>330</v>
      </c>
      <c r="Q192" s="53" t="s">
        <v>183</v>
      </c>
      <c r="T192" s="65" t="s">
        <v>327</v>
      </c>
      <c r="W192" s="13" t="s">
        <v>224</v>
      </c>
    </row>
    <row r="193" spans="1:164" s="13" customFormat="1" ht="25.5">
      <c r="A193" s="19" t="str">
        <f t="shared" si="35"/>
        <v>TransportHandlingUnitTypeCode</v>
      </c>
      <c r="B193" s="20" t="s">
        <v>82</v>
      </c>
      <c r="D193" s="13" t="s">
        <v>38</v>
      </c>
      <c r="F193" s="13" t="s">
        <v>38</v>
      </c>
      <c r="G193" s="13" t="s">
        <v>628</v>
      </c>
      <c r="H193" s="13" t="str">
        <f t="shared" si="36"/>
        <v>Transport Handling Unit Type</v>
      </c>
      <c r="I193" s="13" t="s">
        <v>142</v>
      </c>
      <c r="K193" s="13" t="str">
        <f t="shared" si="37"/>
        <v>Code. Type</v>
      </c>
      <c r="O193" s="31" t="s">
        <v>325</v>
      </c>
      <c r="P193" s="13" t="s">
        <v>330</v>
      </c>
      <c r="Q193" s="53" t="s">
        <v>184</v>
      </c>
      <c r="T193" s="65" t="s">
        <v>327</v>
      </c>
      <c r="W193" s="13" t="s">
        <v>224</v>
      </c>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row>
    <row r="194" spans="1:164" s="13" customFormat="1" ht="25.5">
      <c r="A194" s="19" t="str">
        <f t="shared" si="35"/>
        <v>HandlingCode</v>
      </c>
      <c r="B194" s="20" t="s">
        <v>537</v>
      </c>
      <c r="D194" s="13" t="s">
        <v>38</v>
      </c>
      <c r="F194" s="13" t="s">
        <v>479</v>
      </c>
      <c r="G194" s="13" t="s">
        <v>142</v>
      </c>
      <c r="H194" s="13" t="str">
        <f t="shared" si="36"/>
        <v>Handling Code</v>
      </c>
      <c r="I194" s="13" t="s">
        <v>142</v>
      </c>
      <c r="K194" s="13" t="str">
        <f t="shared" si="37"/>
        <v>Code. Type</v>
      </c>
      <c r="N194" s="13" t="s">
        <v>480</v>
      </c>
      <c r="O194" s="31" t="s">
        <v>325</v>
      </c>
      <c r="P194" s="13" t="s">
        <v>330</v>
      </c>
      <c r="Q194" s="53" t="s">
        <v>679</v>
      </c>
      <c r="T194" s="51" t="s">
        <v>144</v>
      </c>
      <c r="W194" s="13" t="s">
        <v>224</v>
      </c>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0"/>
      <c r="BX194" s="30"/>
      <c r="BY194" s="30"/>
      <c r="BZ194" s="30"/>
      <c r="CA194" s="30"/>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c r="EB194" s="30"/>
      <c r="EC194" s="30"/>
      <c r="ED194" s="30"/>
      <c r="EE194" s="30"/>
      <c r="EF194" s="30"/>
      <c r="EG194" s="30"/>
      <c r="EH194" s="30"/>
      <c r="EI194" s="30"/>
      <c r="EJ194" s="30"/>
      <c r="EK194" s="30"/>
      <c r="EL194" s="30"/>
      <c r="EM194" s="30"/>
      <c r="EN194" s="30"/>
      <c r="EO194" s="30"/>
      <c r="EP194" s="30"/>
      <c r="EQ194" s="30"/>
      <c r="ER194" s="30"/>
      <c r="ES194" s="30"/>
      <c r="ET194" s="30"/>
      <c r="EU194" s="30"/>
      <c r="EV194" s="30"/>
      <c r="EW194" s="30"/>
      <c r="EX194" s="30"/>
      <c r="EY194" s="30"/>
      <c r="EZ194" s="30"/>
      <c r="FA194" s="30"/>
      <c r="FB194" s="30"/>
      <c r="FC194" s="30"/>
      <c r="FD194" s="30"/>
      <c r="FE194" s="30"/>
      <c r="FF194" s="30"/>
      <c r="FG194" s="30"/>
      <c r="FH194" s="30"/>
    </row>
    <row r="195" spans="1:23" s="13" customFormat="1" ht="25.5">
      <c r="A195" s="19" t="str">
        <f t="shared" si="35"/>
        <v>HandlingInstructions</v>
      </c>
      <c r="B195" s="20" t="s">
        <v>538</v>
      </c>
      <c r="D195" s="13" t="s">
        <v>38</v>
      </c>
      <c r="F195" s="13" t="s">
        <v>479</v>
      </c>
      <c r="G195" s="13" t="s">
        <v>481</v>
      </c>
      <c r="H195" s="13" t="str">
        <f t="shared" si="36"/>
        <v>Handling Instructions</v>
      </c>
      <c r="I195" s="13" t="s">
        <v>145</v>
      </c>
      <c r="K195" s="13" t="str">
        <f t="shared" si="37"/>
        <v>Text. Type</v>
      </c>
      <c r="O195" s="31" t="s">
        <v>325</v>
      </c>
      <c r="P195" s="13" t="s">
        <v>330</v>
      </c>
      <c r="Q195" s="53" t="s">
        <v>680</v>
      </c>
      <c r="S195" s="13">
        <v>4078</v>
      </c>
      <c r="T195" s="51" t="s">
        <v>144</v>
      </c>
      <c r="W195" s="13" t="s">
        <v>224</v>
      </c>
    </row>
    <row r="196" spans="1:164" s="13" customFormat="1" ht="12" customHeight="1">
      <c r="A196" s="19" t="str">
        <f t="shared" si="35"/>
        <v>HazardousRiskIndicator</v>
      </c>
      <c r="B196" s="20" t="s">
        <v>541</v>
      </c>
      <c r="C196" s="12"/>
      <c r="D196" s="13" t="s">
        <v>38</v>
      </c>
      <c r="E196" s="12"/>
      <c r="F196" s="12" t="s">
        <v>339</v>
      </c>
      <c r="G196" s="12" t="s">
        <v>438</v>
      </c>
      <c r="H196" s="13" t="str">
        <f t="shared" si="36"/>
        <v>Hazardous Risk Indicator</v>
      </c>
      <c r="I196" s="12" t="s">
        <v>438</v>
      </c>
      <c r="J196" s="12"/>
      <c r="K196" s="13" t="str">
        <f t="shared" si="37"/>
        <v>Indicator. Type</v>
      </c>
      <c r="L196" s="12"/>
      <c r="M196" s="12"/>
      <c r="N196" s="12"/>
      <c r="O196" s="21" t="s">
        <v>632</v>
      </c>
      <c r="P196" s="12" t="s">
        <v>330</v>
      </c>
      <c r="Q196" s="53" t="s">
        <v>206</v>
      </c>
      <c r="R196" s="53" t="s">
        <v>700</v>
      </c>
      <c r="S196" s="12"/>
      <c r="T196" s="23" t="s">
        <v>144</v>
      </c>
      <c r="U196" s="12"/>
      <c r="V196" s="12"/>
      <c r="W196" s="12" t="s">
        <v>224</v>
      </c>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c r="DN196" s="24"/>
      <c r="DO196" s="24"/>
      <c r="DP196" s="24"/>
      <c r="DQ196" s="24"/>
      <c r="DR196" s="24"/>
      <c r="DS196" s="24"/>
      <c r="DT196" s="24"/>
      <c r="DU196" s="24"/>
      <c r="DV196" s="24"/>
      <c r="DW196" s="24"/>
      <c r="DX196" s="24"/>
      <c r="DY196" s="24"/>
      <c r="DZ196" s="24"/>
      <c r="EA196" s="24"/>
      <c r="EB196" s="24"/>
      <c r="EC196" s="24"/>
      <c r="ED196" s="24"/>
      <c r="EE196" s="24"/>
      <c r="EF196" s="24"/>
      <c r="EG196" s="24"/>
      <c r="EH196" s="24"/>
      <c r="EI196" s="24"/>
      <c r="EJ196" s="24"/>
      <c r="EK196" s="24"/>
      <c r="EL196" s="24"/>
      <c r="EM196" s="24"/>
      <c r="EN196" s="24"/>
      <c r="EO196" s="24"/>
      <c r="EP196" s="24"/>
      <c r="EQ196" s="24"/>
      <c r="ER196" s="24"/>
      <c r="ES196" s="24"/>
      <c r="ET196" s="24"/>
      <c r="EU196" s="24"/>
      <c r="EV196" s="24"/>
      <c r="EW196" s="24"/>
      <c r="EX196" s="24"/>
      <c r="EY196" s="24"/>
      <c r="EZ196" s="24"/>
      <c r="FA196" s="24"/>
      <c r="FB196" s="24"/>
      <c r="FC196" s="24"/>
      <c r="FD196" s="24"/>
      <c r="FE196" s="24"/>
      <c r="FF196" s="24"/>
      <c r="FG196" s="24"/>
      <c r="FH196" s="24"/>
    </row>
    <row r="197" spans="1:164" s="13" customFormat="1" ht="25.5">
      <c r="A197" s="19" t="str">
        <f t="shared" si="35"/>
        <v>TotalGoodsItemQuantity</v>
      </c>
      <c r="B197" s="20" t="s">
        <v>372</v>
      </c>
      <c r="C197" s="12"/>
      <c r="D197" s="13" t="s">
        <v>38</v>
      </c>
      <c r="E197" s="12" t="s">
        <v>631</v>
      </c>
      <c r="F197" s="12" t="s">
        <v>254</v>
      </c>
      <c r="G197" s="12" t="s">
        <v>150</v>
      </c>
      <c r="H197" s="13" t="str">
        <f t="shared" si="36"/>
        <v>Goods Item Quantity</v>
      </c>
      <c r="I197" s="12" t="s">
        <v>150</v>
      </c>
      <c r="J197" s="12"/>
      <c r="K197" s="13" t="str">
        <f t="shared" si="37"/>
        <v>Quantity. Type</v>
      </c>
      <c r="L197" s="12"/>
      <c r="M197" s="12"/>
      <c r="N197" s="12"/>
      <c r="O197" s="21" t="s">
        <v>325</v>
      </c>
      <c r="P197" s="12" t="s">
        <v>330</v>
      </c>
      <c r="Q197" s="38" t="s">
        <v>542</v>
      </c>
      <c r="R197" s="12"/>
      <c r="S197" s="12">
        <v>7500</v>
      </c>
      <c r="T197" s="23" t="s">
        <v>144</v>
      </c>
      <c r="U197" s="12"/>
      <c r="V197" s="12"/>
      <c r="W197" s="12" t="s">
        <v>224</v>
      </c>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c r="DM197" s="24"/>
      <c r="DN197" s="24"/>
      <c r="DO197" s="24"/>
      <c r="DP197" s="24"/>
      <c r="DQ197" s="24"/>
      <c r="DR197" s="24"/>
      <c r="DS197" s="24"/>
      <c r="DT197" s="24"/>
      <c r="DU197" s="24"/>
      <c r="DV197" s="24"/>
      <c r="DW197" s="24"/>
      <c r="DX197" s="24"/>
      <c r="DY197" s="24"/>
      <c r="DZ197" s="24"/>
      <c r="EA197" s="24"/>
      <c r="EB197" s="24"/>
      <c r="EC197" s="24"/>
      <c r="ED197" s="24"/>
      <c r="EE197" s="24"/>
      <c r="EF197" s="24"/>
      <c r="EG197" s="24"/>
      <c r="EH197" s="24"/>
      <c r="EI197" s="24"/>
      <c r="EJ197" s="24"/>
      <c r="EK197" s="24"/>
      <c r="EL197" s="24"/>
      <c r="EM197" s="24"/>
      <c r="EN197" s="24"/>
      <c r="EO197" s="24"/>
      <c r="EP197" s="24"/>
      <c r="EQ197" s="24"/>
      <c r="ER197" s="24"/>
      <c r="ES197" s="24"/>
      <c r="ET197" s="24"/>
      <c r="EU197" s="24"/>
      <c r="EV197" s="24"/>
      <c r="EW197" s="24"/>
      <c r="EX197" s="24"/>
      <c r="EY197" s="24"/>
      <c r="EZ197" s="24"/>
      <c r="FA197" s="24"/>
      <c r="FB197" s="24"/>
      <c r="FC197" s="24"/>
      <c r="FD197" s="24"/>
      <c r="FE197" s="24"/>
      <c r="FF197" s="24"/>
      <c r="FG197" s="24"/>
      <c r="FH197" s="24"/>
    </row>
    <row r="198" spans="1:164" s="13" customFormat="1" ht="25.5">
      <c r="A198" s="19" t="str">
        <f t="shared" si="35"/>
        <v>TotalPackageQuantity</v>
      </c>
      <c r="B198" s="20" t="s">
        <v>544</v>
      </c>
      <c r="C198" s="12"/>
      <c r="D198" s="13" t="s">
        <v>38</v>
      </c>
      <c r="E198" s="12" t="s">
        <v>631</v>
      </c>
      <c r="F198" s="12" t="s">
        <v>131</v>
      </c>
      <c r="G198" s="12" t="s">
        <v>150</v>
      </c>
      <c r="H198" s="13" t="str">
        <f t="shared" si="36"/>
        <v>Package Quantity</v>
      </c>
      <c r="I198" s="12" t="s">
        <v>150</v>
      </c>
      <c r="J198" s="12"/>
      <c r="K198" s="13" t="str">
        <f t="shared" si="37"/>
        <v>Quantity. Type</v>
      </c>
      <c r="L198" s="12"/>
      <c r="M198" s="12"/>
      <c r="N198" s="12"/>
      <c r="O198" s="21" t="s">
        <v>325</v>
      </c>
      <c r="P198" s="12" t="s">
        <v>330</v>
      </c>
      <c r="Q198" s="38" t="s">
        <v>543</v>
      </c>
      <c r="R198" s="12"/>
      <c r="S198" s="12">
        <v>7500</v>
      </c>
      <c r="T198" s="23" t="s">
        <v>144</v>
      </c>
      <c r="U198" s="12"/>
      <c r="V198" s="12"/>
      <c r="W198" s="12" t="s">
        <v>224</v>
      </c>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c r="DR198" s="24"/>
      <c r="DS198" s="24"/>
      <c r="DT198" s="24"/>
      <c r="DU198" s="24"/>
      <c r="DV198" s="24"/>
      <c r="DW198" s="24"/>
      <c r="DX198" s="24"/>
      <c r="DY198" s="24"/>
      <c r="DZ198" s="24"/>
      <c r="EA198" s="24"/>
      <c r="EB198" s="24"/>
      <c r="EC198" s="24"/>
      <c r="ED198" s="24"/>
      <c r="EE198" s="24"/>
      <c r="EF198" s="24"/>
      <c r="EG198" s="24"/>
      <c r="EH198" s="24"/>
      <c r="EI198" s="24"/>
      <c r="EJ198" s="24"/>
      <c r="EK198" s="24"/>
      <c r="EL198" s="24"/>
      <c r="EM198" s="24"/>
      <c r="EN198" s="24"/>
      <c r="EO198" s="24"/>
      <c r="EP198" s="24"/>
      <c r="EQ198" s="24"/>
      <c r="ER198" s="24"/>
      <c r="ES198" s="24"/>
      <c r="ET198" s="24"/>
      <c r="EU198" s="24"/>
      <c r="EV198" s="24"/>
      <c r="EW198" s="24"/>
      <c r="EX198" s="24"/>
      <c r="EY198" s="24"/>
      <c r="EZ198" s="24"/>
      <c r="FA198" s="24"/>
      <c r="FB198" s="24"/>
      <c r="FC198" s="24"/>
      <c r="FD198" s="24"/>
      <c r="FE198" s="24"/>
      <c r="FF198" s="24"/>
      <c r="FG198" s="24"/>
      <c r="FH198" s="24"/>
    </row>
    <row r="199" spans="1:164" s="13" customFormat="1" ht="25.5">
      <c r="A199" s="19" t="str">
        <f t="shared" si="35"/>
        <v>DamageRemarks</v>
      </c>
      <c r="B199" s="20" t="s">
        <v>539</v>
      </c>
      <c r="C199" s="12"/>
      <c r="D199" s="13" t="s">
        <v>38</v>
      </c>
      <c r="E199" s="12"/>
      <c r="F199" s="12" t="s">
        <v>203</v>
      </c>
      <c r="G199" s="12" t="s">
        <v>204</v>
      </c>
      <c r="H199" s="13" t="str">
        <f t="shared" si="36"/>
        <v>Damage Remarks</v>
      </c>
      <c r="I199" s="12" t="s">
        <v>145</v>
      </c>
      <c r="J199" s="12"/>
      <c r="K199" s="13" t="str">
        <f t="shared" si="37"/>
        <v>Text. Type</v>
      </c>
      <c r="L199" s="12"/>
      <c r="M199" s="12"/>
      <c r="N199" s="12"/>
      <c r="O199" s="21" t="s">
        <v>143</v>
      </c>
      <c r="P199" s="12" t="s">
        <v>330</v>
      </c>
      <c r="Q199" s="38" t="s">
        <v>218</v>
      </c>
      <c r="R199" s="12"/>
      <c r="S199" s="12">
        <v>7500</v>
      </c>
      <c r="T199" s="23" t="s">
        <v>144</v>
      </c>
      <c r="U199" s="12"/>
      <c r="V199" s="12"/>
      <c r="W199" s="12" t="s">
        <v>224</v>
      </c>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c r="DN199" s="24"/>
      <c r="DO199" s="24"/>
      <c r="DP199" s="24"/>
      <c r="DQ199" s="24"/>
      <c r="DR199" s="24"/>
      <c r="DS199" s="24"/>
      <c r="DT199" s="24"/>
      <c r="DU199" s="24"/>
      <c r="DV199" s="24"/>
      <c r="DW199" s="24"/>
      <c r="DX199" s="24"/>
      <c r="DY199" s="24"/>
      <c r="DZ199" s="24"/>
      <c r="EA199" s="24"/>
      <c r="EB199" s="24"/>
      <c r="EC199" s="24"/>
      <c r="ED199" s="24"/>
      <c r="EE199" s="24"/>
      <c r="EF199" s="24"/>
      <c r="EG199" s="24"/>
      <c r="EH199" s="24"/>
      <c r="EI199" s="24"/>
      <c r="EJ199" s="24"/>
      <c r="EK199" s="24"/>
      <c r="EL199" s="24"/>
      <c r="EM199" s="24"/>
      <c r="EN199" s="24"/>
      <c r="EO199" s="24"/>
      <c r="EP199" s="24"/>
      <c r="EQ199" s="24"/>
      <c r="ER199" s="24"/>
      <c r="ES199" s="24"/>
      <c r="ET199" s="24"/>
      <c r="EU199" s="24"/>
      <c r="EV199" s="24"/>
      <c r="EW199" s="24"/>
      <c r="EX199" s="24"/>
      <c r="EY199" s="24"/>
      <c r="EZ199" s="24"/>
      <c r="FA199" s="24"/>
      <c r="FB199" s="24"/>
      <c r="FC199" s="24"/>
      <c r="FD199" s="24"/>
      <c r="FE199" s="24"/>
      <c r="FF199" s="24"/>
      <c r="FG199" s="24"/>
      <c r="FH199" s="24"/>
    </row>
    <row r="200" spans="1:164" s="30" customFormat="1" ht="25.5">
      <c r="A200" s="34" t="str">
        <f t="shared" si="35"/>
        <v>ShippingMarks</v>
      </c>
      <c r="B200" s="56" t="s">
        <v>540</v>
      </c>
      <c r="C200" s="24"/>
      <c r="D200" s="13" t="s">
        <v>38</v>
      </c>
      <c r="E200" s="24"/>
      <c r="F200" s="24" t="s">
        <v>452</v>
      </c>
      <c r="G200" s="24" t="s">
        <v>205</v>
      </c>
      <c r="H200" s="30" t="str">
        <f t="shared" si="36"/>
        <v>Shipping Marks</v>
      </c>
      <c r="I200" s="24" t="s">
        <v>145</v>
      </c>
      <c r="J200" s="24"/>
      <c r="K200" s="30" t="str">
        <f t="shared" si="37"/>
        <v>Text. Type</v>
      </c>
      <c r="L200" s="24"/>
      <c r="M200" s="24"/>
      <c r="N200" s="24" t="s">
        <v>252</v>
      </c>
      <c r="O200" s="57" t="s">
        <v>143</v>
      </c>
      <c r="P200" s="24" t="s">
        <v>330</v>
      </c>
      <c r="Q200" s="59" t="s">
        <v>251</v>
      </c>
      <c r="R200" s="24"/>
      <c r="S200" s="24">
        <v>7102</v>
      </c>
      <c r="T200" s="58" t="s">
        <v>144</v>
      </c>
      <c r="U200" s="24"/>
      <c r="V200" s="24"/>
      <c r="W200" s="24" t="s">
        <v>224</v>
      </c>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c r="DR200" s="24"/>
      <c r="DS200" s="24"/>
      <c r="DT200" s="24"/>
      <c r="DU200" s="24"/>
      <c r="DV200" s="24"/>
      <c r="DW200" s="24"/>
      <c r="DX200" s="24"/>
      <c r="DY200" s="24"/>
      <c r="DZ200" s="24"/>
      <c r="EA200" s="24"/>
      <c r="EB200" s="24"/>
      <c r="EC200" s="24"/>
      <c r="ED200" s="24"/>
      <c r="EE200" s="24"/>
      <c r="EF200" s="24"/>
      <c r="EG200" s="24"/>
      <c r="EH200" s="24"/>
      <c r="EI200" s="24"/>
      <c r="EJ200" s="24"/>
      <c r="EK200" s="24"/>
      <c r="EL200" s="24"/>
      <c r="EM200" s="24"/>
      <c r="EN200" s="24"/>
      <c r="EO200" s="24"/>
      <c r="EP200" s="24"/>
      <c r="EQ200" s="24"/>
      <c r="ER200" s="24"/>
      <c r="ES200" s="24"/>
      <c r="ET200" s="24"/>
      <c r="EU200" s="24"/>
      <c r="EV200" s="24"/>
      <c r="EW200" s="24"/>
      <c r="EX200" s="24"/>
      <c r="EY200" s="24"/>
      <c r="EZ200" s="24"/>
      <c r="FA200" s="24"/>
      <c r="FB200" s="24"/>
      <c r="FC200" s="24"/>
      <c r="FD200" s="24"/>
      <c r="FE200" s="24"/>
      <c r="FF200" s="24"/>
      <c r="FG200" s="24"/>
      <c r="FH200" s="24"/>
    </row>
    <row r="201" spans="1:164" s="13" customFormat="1" ht="25.5">
      <c r="A201" s="39" t="str">
        <f aca="true" t="shared" si="38" ref="A201:A208">SUBSTITUTE(SUBSTITUTE(CONCATENATE(IF(E201="Globally Unique","GU",E201),F201,IF(H201&lt;&gt;I201,H201,""),CONCATENATE(IF(I201="Identifier","ID",IF(I201="Text","",I201))))," ",""),"'","")</f>
        <v>HandlingUnitDespatchLine</v>
      </c>
      <c r="B201" s="39" t="s">
        <v>68</v>
      </c>
      <c r="C201" s="40"/>
      <c r="D201" s="40" t="s">
        <v>38</v>
      </c>
      <c r="E201" s="40"/>
      <c r="F201" s="40" t="s">
        <v>69</v>
      </c>
      <c r="G201" s="40"/>
      <c r="H201" s="39" t="str">
        <f aca="true" t="shared" si="39" ref="H201:H208">M201</f>
        <v>Despatch Line</v>
      </c>
      <c r="I201" s="39" t="str">
        <f aca="true" t="shared" si="40" ref="I201:I208">M201</f>
        <v>Despatch Line</v>
      </c>
      <c r="J201" s="39"/>
      <c r="K201" s="39"/>
      <c r="L201" s="40"/>
      <c r="M201" s="41" t="s">
        <v>37</v>
      </c>
      <c r="N201" s="40"/>
      <c r="O201" s="42" t="s">
        <v>143</v>
      </c>
      <c r="P201" s="40" t="s">
        <v>326</v>
      </c>
      <c r="Q201" s="55" t="s">
        <v>185</v>
      </c>
      <c r="R201" s="43"/>
      <c r="S201" s="43"/>
      <c r="T201" s="47" t="s">
        <v>327</v>
      </c>
      <c r="U201" s="44"/>
      <c r="V201" s="48"/>
      <c r="W201" s="40" t="s">
        <v>224</v>
      </c>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30"/>
      <c r="EE201" s="30"/>
      <c r="EF201" s="30"/>
      <c r="EG201" s="30"/>
      <c r="EH201" s="30"/>
      <c r="EI201" s="30"/>
      <c r="EJ201" s="30"/>
      <c r="EK201" s="30"/>
      <c r="EL201" s="30"/>
      <c r="EM201" s="30"/>
      <c r="EN201" s="30"/>
      <c r="EO201" s="30"/>
      <c r="EP201" s="30"/>
      <c r="EQ201" s="30"/>
      <c r="ER201" s="30"/>
      <c r="ES201" s="30"/>
      <c r="ET201" s="30"/>
      <c r="EU201" s="30"/>
      <c r="EV201" s="30"/>
      <c r="EW201" s="30"/>
      <c r="EX201" s="30"/>
      <c r="EY201" s="30"/>
      <c r="EZ201" s="30"/>
      <c r="FA201" s="30"/>
      <c r="FB201" s="30"/>
      <c r="FC201" s="30"/>
      <c r="FD201" s="30"/>
      <c r="FE201" s="30"/>
      <c r="FF201" s="30"/>
      <c r="FG201" s="30"/>
      <c r="FH201" s="30"/>
    </row>
    <row r="202" spans="1:164" s="13" customFormat="1" ht="25.5">
      <c r="A202" s="39" t="str">
        <f t="shared" si="38"/>
        <v>ActualPackage</v>
      </c>
      <c r="B202" s="39" t="s">
        <v>70</v>
      </c>
      <c r="C202" s="40"/>
      <c r="D202" s="40" t="s">
        <v>38</v>
      </c>
      <c r="E202" s="40" t="s">
        <v>33</v>
      </c>
      <c r="F202" s="40"/>
      <c r="G202" s="40"/>
      <c r="H202" s="39" t="str">
        <f t="shared" si="39"/>
        <v>Package</v>
      </c>
      <c r="I202" s="39" t="str">
        <f t="shared" si="40"/>
        <v>Package</v>
      </c>
      <c r="J202" s="39"/>
      <c r="K202" s="39"/>
      <c r="L202" s="40"/>
      <c r="M202" s="41" t="s">
        <v>131</v>
      </c>
      <c r="N202" s="40"/>
      <c r="O202" s="42" t="s">
        <v>143</v>
      </c>
      <c r="P202" s="40" t="s">
        <v>326</v>
      </c>
      <c r="Q202" s="55" t="s">
        <v>186</v>
      </c>
      <c r="R202" s="43"/>
      <c r="S202" s="43"/>
      <c r="T202" s="47" t="s">
        <v>327</v>
      </c>
      <c r="U202" s="44"/>
      <c r="V202" s="48"/>
      <c r="W202" s="40" t="s">
        <v>224</v>
      </c>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30"/>
      <c r="AY202" s="30"/>
      <c r="AZ202" s="30"/>
      <c r="BA202" s="30"/>
      <c r="BB202" s="30"/>
      <c r="BC202" s="30"/>
      <c r="BD202" s="30"/>
      <c r="BE202" s="30"/>
      <c r="BF202" s="30"/>
      <c r="BG202" s="30"/>
      <c r="BH202" s="30"/>
      <c r="BI202" s="30"/>
      <c r="BJ202" s="30"/>
      <c r="BK202" s="30"/>
      <c r="BL202" s="30"/>
      <c r="BM202" s="30"/>
      <c r="BN202" s="30"/>
      <c r="BO202" s="30"/>
      <c r="BP202" s="30"/>
      <c r="BQ202" s="30"/>
      <c r="BR202" s="30"/>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row>
    <row r="203" spans="1:164" s="13" customFormat="1" ht="25.5">
      <c r="A203" s="39" t="str">
        <f t="shared" si="38"/>
        <v>ReceivedHandlingUnitReceiptLine</v>
      </c>
      <c r="B203" s="39" t="s">
        <v>31</v>
      </c>
      <c r="C203" s="40"/>
      <c r="D203" s="40" t="s">
        <v>38</v>
      </c>
      <c r="E203" s="40" t="s">
        <v>633</v>
      </c>
      <c r="F203" s="40" t="s">
        <v>69</v>
      </c>
      <c r="G203" s="40"/>
      <c r="H203" s="39" t="str">
        <f t="shared" si="39"/>
        <v>Receipt Line</v>
      </c>
      <c r="I203" s="39" t="str">
        <f t="shared" si="40"/>
        <v>Receipt Line</v>
      </c>
      <c r="J203" s="39"/>
      <c r="K203" s="39"/>
      <c r="L203" s="40"/>
      <c r="M203" s="41" t="s">
        <v>619</v>
      </c>
      <c r="N203" s="40"/>
      <c r="O203" s="42" t="s">
        <v>143</v>
      </c>
      <c r="P203" s="40" t="s">
        <v>326</v>
      </c>
      <c r="Q203" s="55" t="s">
        <v>187</v>
      </c>
      <c r="R203" s="43"/>
      <c r="S203" s="43"/>
      <c r="T203" s="47" t="s">
        <v>327</v>
      </c>
      <c r="U203" s="44"/>
      <c r="V203" s="48"/>
      <c r="W203" s="40" t="s">
        <v>224</v>
      </c>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30"/>
      <c r="AY203" s="30"/>
      <c r="AZ203" s="30"/>
      <c r="BA203" s="30"/>
      <c r="BB203" s="30"/>
      <c r="BC203" s="30"/>
      <c r="BD203" s="30"/>
      <c r="BE203" s="30"/>
      <c r="BF203" s="30"/>
      <c r="BG203" s="30"/>
      <c r="BH203" s="30"/>
      <c r="BI203" s="30"/>
      <c r="BJ203" s="30"/>
      <c r="BK203" s="30"/>
      <c r="BL203" s="30"/>
      <c r="BM203" s="30"/>
      <c r="BN203" s="30"/>
      <c r="BO203" s="30"/>
      <c r="BP203" s="30"/>
      <c r="BQ203" s="30"/>
      <c r="BR203" s="30"/>
      <c r="BS203" s="30"/>
      <c r="BT203" s="30"/>
      <c r="BU203" s="30"/>
      <c r="BV203" s="30"/>
      <c r="BW203" s="30"/>
      <c r="BX203" s="30"/>
      <c r="BY203" s="30"/>
      <c r="BZ203" s="30"/>
      <c r="CA203" s="30"/>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c r="EE203" s="30"/>
      <c r="EF203" s="30"/>
      <c r="EG203" s="30"/>
      <c r="EH203" s="30"/>
      <c r="EI203" s="30"/>
      <c r="EJ203" s="30"/>
      <c r="EK203" s="30"/>
      <c r="EL203" s="30"/>
      <c r="EM203" s="30"/>
      <c r="EN203" s="30"/>
      <c r="EO203" s="30"/>
      <c r="EP203" s="30"/>
      <c r="EQ203" s="30"/>
      <c r="ER203" s="30"/>
      <c r="ES203" s="30"/>
      <c r="ET203" s="30"/>
      <c r="EU203" s="30"/>
      <c r="EV203" s="30"/>
      <c r="EW203" s="30"/>
      <c r="EX203" s="30"/>
      <c r="EY203" s="30"/>
      <c r="EZ203" s="30"/>
      <c r="FA203" s="30"/>
      <c r="FB203" s="30"/>
      <c r="FC203" s="30"/>
      <c r="FD203" s="30"/>
      <c r="FE203" s="30"/>
      <c r="FF203" s="30"/>
      <c r="FG203" s="30"/>
      <c r="FH203" s="30"/>
    </row>
    <row r="204" spans="1:49" s="13" customFormat="1" ht="25.5">
      <c r="A204" s="39" t="str">
        <f t="shared" si="38"/>
        <v>TransportEquipment</v>
      </c>
      <c r="B204" s="39" t="s">
        <v>525</v>
      </c>
      <c r="C204" s="40"/>
      <c r="D204" s="40" t="s">
        <v>38</v>
      </c>
      <c r="E204" s="40"/>
      <c r="F204" s="40"/>
      <c r="G204" s="40"/>
      <c r="H204" s="39" t="str">
        <f t="shared" si="39"/>
        <v>Transport Equipment</v>
      </c>
      <c r="I204" s="39" t="str">
        <f t="shared" si="40"/>
        <v>Transport Equipment</v>
      </c>
      <c r="J204" s="39"/>
      <c r="K204" s="39"/>
      <c r="L204" s="40"/>
      <c r="M204" s="41" t="s">
        <v>469</v>
      </c>
      <c r="N204" s="40"/>
      <c r="O204" s="42" t="s">
        <v>143</v>
      </c>
      <c r="P204" s="40" t="s">
        <v>326</v>
      </c>
      <c r="Q204" s="55" t="s">
        <v>689</v>
      </c>
      <c r="R204" s="43"/>
      <c r="S204" s="43"/>
      <c r="T204" s="51" t="s">
        <v>144</v>
      </c>
      <c r="U204" s="44"/>
      <c r="V204" s="48"/>
      <c r="W204" s="40" t="s">
        <v>224</v>
      </c>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row>
    <row r="205" spans="1:164" s="13" customFormat="1" ht="38.25">
      <c r="A205" s="39" t="str">
        <f t="shared" si="38"/>
        <v>HazardousGoodsTransit</v>
      </c>
      <c r="B205" s="39" t="s">
        <v>536</v>
      </c>
      <c r="C205" s="39"/>
      <c r="D205" s="40" t="s">
        <v>38</v>
      </c>
      <c r="E205" s="39"/>
      <c r="F205" s="39"/>
      <c r="G205" s="39"/>
      <c r="H205" s="39" t="str">
        <f t="shared" si="39"/>
        <v>Hazardous Goods Transit</v>
      </c>
      <c r="I205" s="39" t="str">
        <f t="shared" si="40"/>
        <v>Hazardous Goods Transit</v>
      </c>
      <c r="J205" s="39"/>
      <c r="K205" s="39"/>
      <c r="L205" s="39"/>
      <c r="M205" s="61" t="s">
        <v>153</v>
      </c>
      <c r="N205" s="39"/>
      <c r="O205" s="42" t="s">
        <v>143</v>
      </c>
      <c r="P205" s="39" t="s">
        <v>326</v>
      </c>
      <c r="Q205" s="55" t="s">
        <v>550</v>
      </c>
      <c r="R205" s="55"/>
      <c r="S205" s="62"/>
      <c r="T205" s="51" t="s">
        <v>144</v>
      </c>
      <c r="U205" s="63"/>
      <c r="V205" s="42"/>
      <c r="W205" s="39" t="s">
        <v>224</v>
      </c>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EZ205" s="12"/>
      <c r="FA205" s="12"/>
      <c r="FB205" s="12"/>
      <c r="FC205" s="12"/>
      <c r="FD205" s="12"/>
      <c r="FE205" s="12"/>
      <c r="FF205" s="12"/>
      <c r="FG205" s="12"/>
      <c r="FH205" s="12"/>
    </row>
    <row r="206" spans="1:164" s="13" customFormat="1" ht="25.5">
      <c r="A206" s="39" t="str">
        <f t="shared" si="38"/>
        <v>MeasurementDimension</v>
      </c>
      <c r="B206" s="39" t="s">
        <v>545</v>
      </c>
      <c r="C206" s="40"/>
      <c r="D206" s="40" t="s">
        <v>38</v>
      </c>
      <c r="E206" s="40" t="s">
        <v>614</v>
      </c>
      <c r="F206" s="40"/>
      <c r="G206" s="40"/>
      <c r="H206" s="39" t="str">
        <f t="shared" si="39"/>
        <v>Dimension</v>
      </c>
      <c r="I206" s="39" t="str">
        <f t="shared" si="40"/>
        <v>Dimension</v>
      </c>
      <c r="J206" s="39"/>
      <c r="K206" s="39"/>
      <c r="L206" s="40"/>
      <c r="M206" s="41" t="s">
        <v>39</v>
      </c>
      <c r="N206" s="40"/>
      <c r="O206" s="42" t="s">
        <v>143</v>
      </c>
      <c r="P206" s="40" t="s">
        <v>326</v>
      </c>
      <c r="Q206" s="55" t="s">
        <v>180</v>
      </c>
      <c r="R206" s="43"/>
      <c r="S206" s="43"/>
      <c r="T206" s="51" t="s">
        <v>144</v>
      </c>
      <c r="U206" s="44"/>
      <c r="V206" s="48"/>
      <c r="W206" s="40" t="s">
        <v>224</v>
      </c>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row>
    <row r="207" spans="1:164" s="13" customFormat="1" ht="25.5">
      <c r="A207" s="39" t="str">
        <f t="shared" si="38"/>
        <v>MinimumTemperature</v>
      </c>
      <c r="B207" s="39" t="s">
        <v>546</v>
      </c>
      <c r="C207" s="40"/>
      <c r="D207" s="40" t="s">
        <v>38</v>
      </c>
      <c r="E207" s="40" t="s">
        <v>40</v>
      </c>
      <c r="F207" s="40"/>
      <c r="G207" s="40"/>
      <c r="H207" s="39" t="str">
        <f t="shared" si="39"/>
        <v>Temperature</v>
      </c>
      <c r="I207" s="39" t="str">
        <f t="shared" si="40"/>
        <v>Temperature</v>
      </c>
      <c r="J207" s="39"/>
      <c r="K207" s="39"/>
      <c r="L207" s="40"/>
      <c r="M207" s="41" t="s">
        <v>147</v>
      </c>
      <c r="N207" s="40"/>
      <c r="O207" s="48" t="s">
        <v>325</v>
      </c>
      <c r="P207" s="40" t="s">
        <v>326</v>
      </c>
      <c r="Q207" s="43" t="s">
        <v>548</v>
      </c>
      <c r="R207" s="43"/>
      <c r="S207" s="43"/>
      <c r="T207" s="51" t="s">
        <v>144</v>
      </c>
      <c r="U207" s="44"/>
      <c r="V207" s="48"/>
      <c r="W207" s="40" t="s">
        <v>224</v>
      </c>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T207" s="30"/>
      <c r="BU207" s="30"/>
      <c r="BV207" s="30"/>
      <c r="BW207" s="30"/>
      <c r="BX207" s="30"/>
      <c r="BY207" s="30"/>
      <c r="BZ207" s="30"/>
      <c r="CA207" s="30"/>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c r="EE207" s="30"/>
      <c r="EF207" s="30"/>
      <c r="EG207" s="30"/>
      <c r="EH207" s="30"/>
      <c r="EI207" s="30"/>
      <c r="EJ207" s="30"/>
      <c r="EK207" s="30"/>
      <c r="EL207" s="30"/>
      <c r="EM207" s="30"/>
      <c r="EN207" s="30"/>
      <c r="EO207" s="30"/>
      <c r="EP207" s="30"/>
      <c r="EQ207" s="30"/>
      <c r="ER207" s="30"/>
      <c r="ES207" s="30"/>
      <c r="ET207" s="30"/>
      <c r="EU207" s="30"/>
      <c r="EV207" s="30"/>
      <c r="EW207" s="30"/>
      <c r="EX207" s="30"/>
      <c r="EY207" s="30"/>
      <c r="EZ207" s="30"/>
      <c r="FA207" s="30"/>
      <c r="FB207" s="30"/>
      <c r="FC207" s="30"/>
      <c r="FD207" s="30"/>
      <c r="FE207" s="30"/>
      <c r="FF207" s="30"/>
      <c r="FG207" s="30"/>
      <c r="FH207" s="30"/>
    </row>
    <row r="208" spans="1:164" s="13" customFormat="1" ht="25.5">
      <c r="A208" s="39" t="str">
        <f t="shared" si="38"/>
        <v>MaximumTemperature</v>
      </c>
      <c r="B208" s="39" t="s">
        <v>547</v>
      </c>
      <c r="C208" s="40"/>
      <c r="D208" s="40" t="s">
        <v>38</v>
      </c>
      <c r="E208" s="40" t="s">
        <v>41</v>
      </c>
      <c r="F208" s="40"/>
      <c r="G208" s="40"/>
      <c r="H208" s="39" t="str">
        <f t="shared" si="39"/>
        <v>Temperature</v>
      </c>
      <c r="I208" s="39" t="str">
        <f t="shared" si="40"/>
        <v>Temperature</v>
      </c>
      <c r="J208" s="39"/>
      <c r="K208" s="39"/>
      <c r="L208" s="40"/>
      <c r="M208" s="41" t="s">
        <v>147</v>
      </c>
      <c r="N208" s="40"/>
      <c r="O208" s="48" t="s">
        <v>325</v>
      </c>
      <c r="P208" s="40" t="s">
        <v>326</v>
      </c>
      <c r="Q208" s="43" t="s">
        <v>549</v>
      </c>
      <c r="R208" s="43"/>
      <c r="S208" s="43"/>
      <c r="T208" s="51" t="s">
        <v>144</v>
      </c>
      <c r="U208" s="44"/>
      <c r="V208" s="48"/>
      <c r="W208" s="40" t="s">
        <v>224</v>
      </c>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30"/>
      <c r="AY208" s="30"/>
      <c r="AZ208" s="30"/>
      <c r="BA208" s="30"/>
      <c r="BB208" s="30"/>
      <c r="BC208" s="30"/>
      <c r="BD208" s="30"/>
      <c r="BE208" s="30"/>
      <c r="BF208" s="30"/>
      <c r="BG208" s="30"/>
      <c r="BH208" s="30"/>
      <c r="BI208" s="30"/>
      <c r="BJ208" s="30"/>
      <c r="BK208" s="30"/>
      <c r="BL208" s="30"/>
      <c r="BM208" s="30"/>
      <c r="BN208" s="30"/>
      <c r="BO208" s="30"/>
      <c r="BP208" s="30"/>
      <c r="BQ208" s="30"/>
      <c r="BR208" s="30"/>
      <c r="BS208" s="30"/>
      <c r="BT208" s="30"/>
      <c r="BU208" s="30"/>
      <c r="BV208" s="30"/>
      <c r="BW208" s="30"/>
      <c r="BX208" s="30"/>
      <c r="BY208" s="30"/>
      <c r="BZ208" s="30"/>
      <c r="CA208" s="30"/>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0"/>
      <c r="DL208" s="30"/>
      <c r="DM208" s="30"/>
      <c r="DN208" s="30"/>
      <c r="DO208" s="30"/>
      <c r="DP208" s="30"/>
      <c r="DQ208" s="30"/>
      <c r="DR208" s="30"/>
      <c r="DS208" s="30"/>
      <c r="DT208" s="30"/>
      <c r="DU208" s="30"/>
      <c r="DV208" s="30"/>
      <c r="DW208" s="30"/>
      <c r="DX208" s="30"/>
      <c r="DY208" s="30"/>
      <c r="DZ208" s="30"/>
      <c r="EA208" s="30"/>
      <c r="EB208" s="30"/>
      <c r="EC208" s="30"/>
      <c r="ED208" s="30"/>
      <c r="EE208" s="30"/>
      <c r="EF208" s="30"/>
      <c r="EG208" s="30"/>
      <c r="EH208" s="30"/>
      <c r="EI208" s="30"/>
      <c r="EJ208" s="30"/>
      <c r="EK208" s="30"/>
      <c r="EL208" s="30"/>
      <c r="EM208" s="30"/>
      <c r="EN208" s="30"/>
      <c r="EO208" s="30"/>
      <c r="EP208" s="30"/>
      <c r="EQ208" s="30"/>
      <c r="ER208" s="30"/>
      <c r="ES208" s="30"/>
      <c r="ET208" s="30"/>
      <c r="EU208" s="30"/>
      <c r="EV208" s="30"/>
      <c r="EW208" s="30"/>
      <c r="EX208" s="30"/>
      <c r="EY208" s="30"/>
      <c r="EZ208" s="30"/>
      <c r="FA208" s="30"/>
      <c r="FB208" s="30"/>
      <c r="FC208" s="30"/>
      <c r="FD208" s="30"/>
      <c r="FE208" s="30"/>
      <c r="FF208" s="30"/>
      <c r="FG208" s="30"/>
      <c r="FH208" s="30"/>
    </row>
    <row r="209" spans="1:164" s="13" customFormat="1" ht="25.5">
      <c r="A209" s="14" t="str">
        <f>SUBSTITUTE(SUBSTITUTE(CONCATENATE(IF(C209="","",CONCATENATE(C209,"")),"",D209)," ",""),"'","")</f>
        <v>TransportMeans</v>
      </c>
      <c r="B209" s="14" t="s">
        <v>609</v>
      </c>
      <c r="C209" s="15"/>
      <c r="D209" s="15" t="s">
        <v>74</v>
      </c>
      <c r="E209" s="15"/>
      <c r="F209" s="15"/>
      <c r="G209" s="15"/>
      <c r="H209" s="15"/>
      <c r="I209" s="15"/>
      <c r="J209" s="15"/>
      <c r="K209" s="15"/>
      <c r="L209" s="15"/>
      <c r="M209" s="15"/>
      <c r="N209" s="16" t="s">
        <v>610</v>
      </c>
      <c r="O209" s="14"/>
      <c r="P209" s="15" t="s">
        <v>328</v>
      </c>
      <c r="Q209" s="16" t="s">
        <v>611</v>
      </c>
      <c r="R209" s="16"/>
      <c r="S209" s="16"/>
      <c r="T209" s="17" t="s">
        <v>144</v>
      </c>
      <c r="U209" s="18"/>
      <c r="V209" s="14"/>
      <c r="W209" s="15" t="s">
        <v>224</v>
      </c>
      <c r="X209" s="15"/>
      <c r="Y209" s="15"/>
      <c r="Z209" s="15"/>
      <c r="AA209" s="15"/>
      <c r="AB209" s="15"/>
      <c r="AC209" s="15"/>
      <c r="AD209" s="15"/>
      <c r="AE209" s="15"/>
      <c r="AF209" s="15"/>
      <c r="AG209" s="15"/>
      <c r="AH209" s="15"/>
      <c r="AI209" s="15"/>
      <c r="AJ209" s="15"/>
      <c r="AK209" s="15" t="s">
        <v>322</v>
      </c>
      <c r="AL209" s="15"/>
      <c r="AM209" s="15"/>
      <c r="AN209" s="15"/>
      <c r="AO209" s="15"/>
      <c r="AP209" s="15"/>
      <c r="AQ209" s="15"/>
      <c r="AR209" s="15"/>
      <c r="AS209" s="15"/>
      <c r="AT209" s="15"/>
      <c r="AU209" s="15" t="s">
        <v>322</v>
      </c>
      <c r="AV209" s="15"/>
      <c r="AW209" s="15"/>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row>
    <row r="210" spans="1:23" s="13" customFormat="1" ht="25.5">
      <c r="A210" s="19" t="str">
        <f>SUBSTITUTE(SUBSTITUTE(CONCATENATE(IF(E210="Globally Unique","GU",E210),IF(G210&lt;&gt;I210,H210,F210),CONCATENATE(IF(I210="Identifier","ID",IF(I210="Text","",I210))))," ",""),"'","")</f>
        <v>JourneyID</v>
      </c>
      <c r="B210" s="20" t="s">
        <v>612</v>
      </c>
      <c r="D210" s="12" t="s">
        <v>74</v>
      </c>
      <c r="F210" s="13" t="s">
        <v>613</v>
      </c>
      <c r="G210" s="13" t="s">
        <v>329</v>
      </c>
      <c r="H210" s="13" t="str">
        <f>IF(F210&lt;&gt;"",CONCATENATE(F210," ",G210),G210)</f>
        <v>Journey Identifier</v>
      </c>
      <c r="I210" s="13" t="s">
        <v>329</v>
      </c>
      <c r="K210" s="13" t="str">
        <f>IF(J210&lt;&gt;"",CONCATENATE(J210,"_ ",I210,". Type"),CONCATENATE(I210,". Type"))</f>
        <v>Identifier. Type</v>
      </c>
      <c r="N210" s="13" t="s">
        <v>571</v>
      </c>
      <c r="O210" s="31" t="s">
        <v>325</v>
      </c>
      <c r="P210" s="13" t="s">
        <v>330</v>
      </c>
      <c r="Q210" s="32" t="s">
        <v>482</v>
      </c>
      <c r="S210" s="13">
        <v>8028</v>
      </c>
      <c r="T210" s="33" t="s">
        <v>144</v>
      </c>
      <c r="W210" s="12" t="s">
        <v>224</v>
      </c>
    </row>
    <row r="211" spans="1:164" s="13" customFormat="1" ht="25.5">
      <c r="A211" s="19" t="str">
        <f>SUBSTITUTE(SUBSTITUTE(CONCATENATE(IF(E211="Globally Unique","GU",E211),IF(G211&lt;&gt;I211,H211,F211),CONCATENATE(IF(I211="Identifier","ID",IF(I211="Text","",I211))))," ",""),"'","")</f>
        <v>RegistrationNationalityID</v>
      </c>
      <c r="B211" s="20" t="s">
        <v>483</v>
      </c>
      <c r="C211" s="12"/>
      <c r="D211" s="12" t="s">
        <v>74</v>
      </c>
      <c r="E211" s="12" t="s">
        <v>699</v>
      </c>
      <c r="F211" s="12" t="s">
        <v>484</v>
      </c>
      <c r="G211" s="12" t="s">
        <v>329</v>
      </c>
      <c r="H211" s="13" t="str">
        <f>IF(F211&lt;&gt;"",CONCATENATE(F211," ",G211),G211)</f>
        <v>Nationality Identifier</v>
      </c>
      <c r="I211" s="12" t="s">
        <v>329</v>
      </c>
      <c r="J211" s="12"/>
      <c r="K211" s="13" t="str">
        <f>IF(J211&lt;&gt;"",CONCATENATE(J211,"_ ",I211,". Type"),CONCATENATE(I211,". Type"))</f>
        <v>Identifier. Type</v>
      </c>
      <c r="L211" s="12"/>
      <c r="M211" s="12"/>
      <c r="N211" s="12" t="s">
        <v>485</v>
      </c>
      <c r="O211" s="21" t="s">
        <v>325</v>
      </c>
      <c r="P211" s="12" t="s">
        <v>330</v>
      </c>
      <c r="Q211" s="22" t="s">
        <v>486</v>
      </c>
      <c r="R211" s="24" t="s">
        <v>487</v>
      </c>
      <c r="S211" s="12">
        <v>8453</v>
      </c>
      <c r="T211" s="23" t="s">
        <v>144</v>
      </c>
      <c r="U211" s="12"/>
      <c r="V211" s="12"/>
      <c r="W211" s="12" t="s">
        <v>224</v>
      </c>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c r="DP211" s="24"/>
      <c r="DQ211" s="24"/>
      <c r="DR211" s="24"/>
      <c r="DS211" s="24"/>
      <c r="DT211" s="24"/>
      <c r="DU211" s="24"/>
      <c r="DV211" s="24"/>
      <c r="DW211" s="24"/>
      <c r="DX211" s="24"/>
      <c r="DY211" s="24"/>
      <c r="DZ211" s="24"/>
      <c r="EA211" s="24"/>
      <c r="EB211" s="24"/>
      <c r="EC211" s="24"/>
      <c r="ED211" s="24"/>
      <c r="EE211" s="24"/>
      <c r="EF211" s="24"/>
      <c r="EG211" s="24"/>
      <c r="EH211" s="24"/>
      <c r="EI211" s="24"/>
      <c r="EJ211" s="24"/>
      <c r="EK211" s="24"/>
      <c r="EL211" s="24"/>
      <c r="EM211" s="24"/>
      <c r="EN211" s="24"/>
      <c r="EO211" s="24"/>
      <c r="EP211" s="24"/>
      <c r="EQ211" s="24"/>
      <c r="ER211" s="24"/>
      <c r="ES211" s="24"/>
      <c r="ET211" s="24"/>
      <c r="EU211" s="24"/>
      <c r="EV211" s="24"/>
      <c r="EW211" s="24"/>
      <c r="EX211" s="24"/>
      <c r="EY211" s="24"/>
      <c r="EZ211" s="24"/>
      <c r="FA211" s="24"/>
      <c r="FB211" s="24"/>
      <c r="FC211" s="24"/>
      <c r="FD211" s="24"/>
      <c r="FE211" s="24"/>
      <c r="FF211" s="24"/>
      <c r="FG211" s="24"/>
      <c r="FH211" s="24"/>
    </row>
    <row r="212" spans="1:164" s="13" customFormat="1" ht="25.5">
      <c r="A212" s="19" t="str">
        <f>SUBSTITUTE(SUBSTITUTE(CONCATENATE(IF(E212="Globally Unique","GU",E212),IF(G212&lt;&gt;I212,H212,F212),CONCATENATE(IF(I212="Identifier","ID",IF(I212="Text","",I212))))," ",""),"'","")</f>
        <v>RegistrationNationality</v>
      </c>
      <c r="B212" s="20" t="s">
        <v>488</v>
      </c>
      <c r="C212" s="12"/>
      <c r="D212" s="12" t="s">
        <v>74</v>
      </c>
      <c r="E212" s="12" t="s">
        <v>699</v>
      </c>
      <c r="F212" s="12"/>
      <c r="G212" s="12" t="s">
        <v>484</v>
      </c>
      <c r="H212" s="13" t="str">
        <f>IF(F212&lt;&gt;"",CONCATENATE(F212," ",G212),G212)</f>
        <v>Nationality</v>
      </c>
      <c r="I212" s="12" t="s">
        <v>145</v>
      </c>
      <c r="J212" s="12"/>
      <c r="K212" s="13" t="str">
        <f>IF(J212&lt;&gt;"",CONCATENATE(J212,"_ ",I212,". Type"),CONCATENATE(I212,". Type"))</f>
        <v>Text. Type</v>
      </c>
      <c r="L212" s="12"/>
      <c r="M212" s="12"/>
      <c r="N212" s="12" t="s">
        <v>489</v>
      </c>
      <c r="O212" s="21" t="s">
        <v>143</v>
      </c>
      <c r="P212" s="12" t="s">
        <v>330</v>
      </c>
      <c r="Q212" s="22" t="s">
        <v>490</v>
      </c>
      <c r="R212" s="24" t="s">
        <v>491</v>
      </c>
      <c r="S212" s="24">
        <v>8452</v>
      </c>
      <c r="T212" s="23" t="s">
        <v>144</v>
      </c>
      <c r="U212" s="24"/>
      <c r="V212" s="12"/>
      <c r="W212" s="12" t="s">
        <v>224</v>
      </c>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24"/>
      <c r="DL212" s="24"/>
      <c r="DM212" s="24"/>
      <c r="DN212" s="24"/>
      <c r="DO212" s="24"/>
      <c r="DP212" s="24"/>
      <c r="DQ212" s="24"/>
      <c r="DR212" s="24"/>
      <c r="DS212" s="24"/>
      <c r="DT212" s="24"/>
      <c r="DU212" s="24"/>
      <c r="DV212" s="24"/>
      <c r="DW212" s="24"/>
      <c r="DX212" s="24"/>
      <c r="DY212" s="24"/>
      <c r="DZ212" s="24"/>
      <c r="EA212" s="24"/>
      <c r="EB212" s="24"/>
      <c r="EC212" s="24"/>
      <c r="ED212" s="24"/>
      <c r="EE212" s="24"/>
      <c r="EF212" s="24"/>
      <c r="EG212" s="24"/>
      <c r="EH212" s="24"/>
      <c r="EI212" s="24"/>
      <c r="EJ212" s="24"/>
      <c r="EK212" s="24"/>
      <c r="EL212" s="24"/>
      <c r="EM212" s="24"/>
      <c r="EN212" s="24"/>
      <c r="EO212" s="24"/>
      <c r="EP212" s="24"/>
      <c r="EQ212" s="24"/>
      <c r="ER212" s="24"/>
      <c r="ES212" s="24"/>
      <c r="ET212" s="24"/>
      <c r="EU212" s="24"/>
      <c r="EV212" s="24"/>
      <c r="EW212" s="24"/>
      <c r="EX212" s="24"/>
      <c r="EY212" s="24"/>
      <c r="EZ212" s="24"/>
      <c r="FA212" s="24"/>
      <c r="FB212" s="24"/>
      <c r="FC212" s="24"/>
      <c r="FD212" s="24"/>
      <c r="FE212" s="24"/>
      <c r="FF212" s="24"/>
      <c r="FG212" s="24"/>
      <c r="FH212" s="24"/>
    </row>
    <row r="213" spans="1:164" s="13" customFormat="1" ht="12.75">
      <c r="A213" s="19" t="str">
        <f>SUBSTITUTE(SUBSTITUTE(CONCATENATE(IF(E213="Globally Unique","GU",E213),IF(G213&lt;&gt;I213,H213,F213),CONCATENATE(IF(I213="Identifier","ID",IF(I213="Text","",I213))))," ",""),"'","")</f>
        <v>DirectionCode</v>
      </c>
      <c r="B213" s="20" t="s">
        <v>492</v>
      </c>
      <c r="C213" s="12"/>
      <c r="D213" s="12" t="s">
        <v>74</v>
      </c>
      <c r="E213" s="12"/>
      <c r="F213" s="12"/>
      <c r="G213" s="12" t="s">
        <v>43</v>
      </c>
      <c r="H213" s="13" t="str">
        <f>IF(F213&lt;&gt;"",CONCATENATE(F213," ",G213),G213)</f>
        <v>Direction</v>
      </c>
      <c r="I213" s="12" t="s">
        <v>142</v>
      </c>
      <c r="J213" s="12"/>
      <c r="K213" s="13" t="str">
        <f>IF(J213&lt;&gt;"",CONCATENATE(J213,"_ ",I213,". Type"),CONCATENATE(I213,". Type"))</f>
        <v>Code. Type</v>
      </c>
      <c r="L213" s="12"/>
      <c r="M213" s="12"/>
      <c r="N213" s="12" t="s">
        <v>493</v>
      </c>
      <c r="O213" s="21" t="s">
        <v>325</v>
      </c>
      <c r="P213" s="12" t="s">
        <v>330</v>
      </c>
      <c r="Q213" s="22" t="s">
        <v>494</v>
      </c>
      <c r="R213" s="24" t="s">
        <v>495</v>
      </c>
      <c r="S213" s="24">
        <v>8452</v>
      </c>
      <c r="T213" s="23" t="s">
        <v>144</v>
      </c>
      <c r="U213" s="24"/>
      <c r="V213" s="12"/>
      <c r="W213" s="12" t="s">
        <v>224</v>
      </c>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c r="EB213" s="24"/>
      <c r="EC213" s="24"/>
      <c r="ED213" s="24"/>
      <c r="EE213" s="24"/>
      <c r="EF213" s="24"/>
      <c r="EG213" s="24"/>
      <c r="EH213" s="24"/>
      <c r="EI213" s="24"/>
      <c r="EJ213" s="24"/>
      <c r="EK213" s="24"/>
      <c r="EL213" s="24"/>
      <c r="EM213" s="24"/>
      <c r="EN213" s="24"/>
      <c r="EO213" s="24"/>
      <c r="EP213" s="24"/>
      <c r="EQ213" s="24"/>
      <c r="ER213" s="24"/>
      <c r="ES213" s="24"/>
      <c r="ET213" s="24"/>
      <c r="EU213" s="24"/>
      <c r="EV213" s="24"/>
      <c r="EW213" s="24"/>
      <c r="EX213" s="24"/>
      <c r="EY213" s="24"/>
      <c r="EZ213" s="24"/>
      <c r="FA213" s="24"/>
      <c r="FB213" s="24"/>
      <c r="FC213" s="24"/>
      <c r="FD213" s="24"/>
      <c r="FE213" s="24"/>
      <c r="FF213" s="24"/>
      <c r="FG213" s="24"/>
      <c r="FH213" s="24"/>
    </row>
    <row r="214" spans="1:164" s="13" customFormat="1" ht="25.5">
      <c r="A214" s="39" t="str">
        <f aca="true" t="shared" si="41" ref="A214:A219">SUBSTITUTE(SUBSTITUTE(CONCATENATE(IF(E214="Globally Unique","GU",E214),F214,IF(H214&lt;&gt;I214,H214,""),CONCATENATE(IF(I214="Identifier","ID",IF(I214="Text","",I214))))," ",""),"'","")</f>
        <v>Stowage</v>
      </c>
      <c r="B214" s="39" t="s">
        <v>496</v>
      </c>
      <c r="C214" s="48"/>
      <c r="D214" s="48" t="s">
        <v>74</v>
      </c>
      <c r="E214" s="39"/>
      <c r="F214" s="39"/>
      <c r="G214" s="39"/>
      <c r="H214" s="39" t="str">
        <f aca="true" t="shared" si="42" ref="H214:H219">M214</f>
        <v>Stowage</v>
      </c>
      <c r="I214" s="39" t="str">
        <f aca="true" t="shared" si="43" ref="I214:I219">M214</f>
        <v>Stowage</v>
      </c>
      <c r="J214" s="39"/>
      <c r="K214" s="39"/>
      <c r="L214" s="39"/>
      <c r="M214" s="48" t="s">
        <v>601</v>
      </c>
      <c r="N214" s="48"/>
      <c r="O214" s="42" t="s">
        <v>325</v>
      </c>
      <c r="P214" s="39" t="s">
        <v>326</v>
      </c>
      <c r="Q214" s="39" t="s">
        <v>497</v>
      </c>
      <c r="R214" s="48"/>
      <c r="S214" s="48"/>
      <c r="T214" s="49" t="s">
        <v>144</v>
      </c>
      <c r="U214" s="39"/>
      <c r="V214" s="39"/>
      <c r="W214" s="39" t="s">
        <v>224</v>
      </c>
      <c r="X214" s="48"/>
      <c r="Y214" s="48"/>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row>
    <row r="215" spans="1:164" s="13" customFormat="1" ht="25.5">
      <c r="A215" s="39" t="str">
        <f t="shared" si="41"/>
        <v>AirTransport</v>
      </c>
      <c r="B215" s="39" t="s">
        <v>498</v>
      </c>
      <c r="C215" s="48"/>
      <c r="D215" s="48" t="s">
        <v>74</v>
      </c>
      <c r="E215" s="39"/>
      <c r="F215" s="39"/>
      <c r="G215" s="39"/>
      <c r="H215" s="39" t="str">
        <f t="shared" si="42"/>
        <v>Air Transport</v>
      </c>
      <c r="I215" s="39" t="str">
        <f t="shared" si="43"/>
        <v>Air Transport</v>
      </c>
      <c r="J215" s="39"/>
      <c r="K215" s="39"/>
      <c r="L215" s="39"/>
      <c r="M215" s="48" t="s">
        <v>298</v>
      </c>
      <c r="N215" s="48"/>
      <c r="O215" s="42" t="s">
        <v>325</v>
      </c>
      <c r="P215" s="39" t="s">
        <v>326</v>
      </c>
      <c r="Q215" s="39" t="s">
        <v>499</v>
      </c>
      <c r="R215" s="48"/>
      <c r="S215" s="48"/>
      <c r="T215" s="49" t="s">
        <v>144</v>
      </c>
      <c r="U215" s="39"/>
      <c r="V215" s="39"/>
      <c r="W215" s="39" t="s">
        <v>224</v>
      </c>
      <c r="X215" s="48"/>
      <c r="Y215" s="48"/>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row>
    <row r="216" spans="1:164" s="13" customFormat="1" ht="25.5">
      <c r="A216" s="39" t="str">
        <f t="shared" si="41"/>
        <v>RoadTransport</v>
      </c>
      <c r="B216" s="39" t="s">
        <v>500</v>
      </c>
      <c r="C216" s="48"/>
      <c r="D216" s="48" t="s">
        <v>74</v>
      </c>
      <c r="E216" s="39"/>
      <c r="F216" s="39"/>
      <c r="G216" s="39"/>
      <c r="H216" s="39" t="str">
        <f t="shared" si="42"/>
        <v>Road Transport</v>
      </c>
      <c r="I216" s="39" t="str">
        <f t="shared" si="43"/>
        <v>Road Transport</v>
      </c>
      <c r="J216" s="39"/>
      <c r="K216" s="39"/>
      <c r="L216" s="39"/>
      <c r="M216" s="48" t="s">
        <v>594</v>
      </c>
      <c r="N216" s="48"/>
      <c r="O216" s="42" t="s">
        <v>325</v>
      </c>
      <c r="P216" s="39" t="s">
        <v>326</v>
      </c>
      <c r="Q216" s="39" t="s">
        <v>501</v>
      </c>
      <c r="R216" s="48"/>
      <c r="S216" s="48"/>
      <c r="T216" s="49" t="s">
        <v>144</v>
      </c>
      <c r="U216" s="39"/>
      <c r="V216" s="39"/>
      <c r="W216" s="39" t="s">
        <v>224</v>
      </c>
      <c r="X216" s="48"/>
      <c r="Y216" s="48"/>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row>
    <row r="217" spans="1:164" s="13" customFormat="1" ht="25.5">
      <c r="A217" s="39" t="str">
        <f t="shared" si="41"/>
        <v>RailTransport</v>
      </c>
      <c r="B217" s="39" t="s">
        <v>502</v>
      </c>
      <c r="C217" s="48"/>
      <c r="D217" s="48" t="s">
        <v>74</v>
      </c>
      <c r="E217" s="39"/>
      <c r="F217" s="39"/>
      <c r="G217" s="39"/>
      <c r="H217" s="39" t="str">
        <f t="shared" si="42"/>
        <v>Rail Transport</v>
      </c>
      <c r="I217" s="39" t="str">
        <f t="shared" si="43"/>
        <v>Rail Transport</v>
      </c>
      <c r="J217" s="39"/>
      <c r="K217" s="39"/>
      <c r="L217" s="39"/>
      <c r="M217" s="48" t="s">
        <v>584</v>
      </c>
      <c r="N217" s="48"/>
      <c r="O217" s="42" t="s">
        <v>325</v>
      </c>
      <c r="P217" s="39" t="s">
        <v>326</v>
      </c>
      <c r="Q217" s="39" t="s">
        <v>503</v>
      </c>
      <c r="R217" s="48"/>
      <c r="S217" s="48"/>
      <c r="T217" s="49" t="s">
        <v>144</v>
      </c>
      <c r="U217" s="39"/>
      <c r="V217" s="39"/>
      <c r="W217" s="39" t="s">
        <v>224</v>
      </c>
      <c r="X217" s="48"/>
      <c r="Y217" s="48"/>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row>
    <row r="218" spans="1:164" s="13" customFormat="1" ht="25.5">
      <c r="A218" s="39" t="str">
        <f t="shared" si="41"/>
        <v>MaritimeTransport</v>
      </c>
      <c r="B218" s="39" t="s">
        <v>504</v>
      </c>
      <c r="C218" s="48"/>
      <c r="D218" s="48" t="s">
        <v>74</v>
      </c>
      <c r="E218" s="39"/>
      <c r="F218" s="39"/>
      <c r="G218" s="39"/>
      <c r="H218" s="39" t="str">
        <f t="shared" si="42"/>
        <v>Maritime Transport</v>
      </c>
      <c r="I218" s="39" t="str">
        <f t="shared" si="43"/>
        <v>Maritime Transport</v>
      </c>
      <c r="J218" s="39"/>
      <c r="K218" s="39"/>
      <c r="L218" s="39"/>
      <c r="M218" s="48" t="s">
        <v>424</v>
      </c>
      <c r="N218" s="48"/>
      <c r="O218" s="42" t="s">
        <v>325</v>
      </c>
      <c r="P218" s="39" t="s">
        <v>326</v>
      </c>
      <c r="Q218" s="39" t="s">
        <v>505</v>
      </c>
      <c r="R218" s="48"/>
      <c r="S218" s="48"/>
      <c r="T218" s="49" t="s">
        <v>144</v>
      </c>
      <c r="U218" s="39"/>
      <c r="V218" s="39"/>
      <c r="W218" s="39" t="s">
        <v>224</v>
      </c>
      <c r="X218" s="48"/>
      <c r="Y218" s="48"/>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row>
    <row r="219" spans="1:164" s="13" customFormat="1" ht="25.5">
      <c r="A219" s="39" t="str">
        <f t="shared" si="41"/>
        <v>OwnerParty</v>
      </c>
      <c r="B219" s="39" t="s">
        <v>506</v>
      </c>
      <c r="C219" s="48"/>
      <c r="D219" s="48" t="s">
        <v>74</v>
      </c>
      <c r="E219" s="39" t="s">
        <v>46</v>
      </c>
      <c r="F219" s="39"/>
      <c r="G219" s="39"/>
      <c r="H219" s="39" t="str">
        <f t="shared" si="42"/>
        <v>Party</v>
      </c>
      <c r="I219" s="39" t="str">
        <f t="shared" si="43"/>
        <v>Party</v>
      </c>
      <c r="J219" s="39"/>
      <c r="K219" s="39"/>
      <c r="L219" s="39"/>
      <c r="M219" s="48" t="s">
        <v>323</v>
      </c>
      <c r="N219" s="48"/>
      <c r="O219" s="42" t="s">
        <v>325</v>
      </c>
      <c r="P219" s="39" t="s">
        <v>326</v>
      </c>
      <c r="Q219" s="39" t="s">
        <v>507</v>
      </c>
      <c r="R219" s="48"/>
      <c r="S219" s="48"/>
      <c r="T219" s="49" t="s">
        <v>144</v>
      </c>
      <c r="U219" s="39"/>
      <c r="V219" s="39"/>
      <c r="W219" s="39" t="s">
        <v>224</v>
      </c>
      <c r="X219" s="48"/>
      <c r="Y219" s="48"/>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row>
    <row r="220" spans="1:164" s="13" customFormat="1" ht="25.5">
      <c r="A220" s="14" t="str">
        <f>SUBSTITUTE(SUBSTITUTE(CONCATENATE(IF(C220="","",CONCATENATE(C220,"")),"",D220)," ",""),"'","")</f>
        <v>TransportationService</v>
      </c>
      <c r="B220" s="14" t="s">
        <v>508</v>
      </c>
      <c r="C220" s="15"/>
      <c r="D220" s="15" t="s">
        <v>742</v>
      </c>
      <c r="E220" s="15"/>
      <c r="F220" s="15"/>
      <c r="G220" s="15"/>
      <c r="H220" s="15"/>
      <c r="I220" s="15"/>
      <c r="J220" s="15"/>
      <c r="K220" s="15"/>
      <c r="L220" s="15"/>
      <c r="M220" s="15"/>
      <c r="N220" s="15"/>
      <c r="O220" s="14"/>
      <c r="P220" s="15" t="s">
        <v>328</v>
      </c>
      <c r="Q220" s="16"/>
      <c r="R220" s="16"/>
      <c r="S220" s="16"/>
      <c r="T220" s="17" t="s">
        <v>144</v>
      </c>
      <c r="U220" s="18"/>
      <c r="V220" s="14"/>
      <c r="W220" s="15" t="s">
        <v>224</v>
      </c>
      <c r="X220" s="15"/>
      <c r="Y220" s="15"/>
      <c r="Z220" s="15"/>
      <c r="AA220" s="15"/>
      <c r="AB220" s="15"/>
      <c r="AC220" s="15"/>
      <c r="AD220" s="15"/>
      <c r="AE220" s="15"/>
      <c r="AF220" s="15"/>
      <c r="AG220" s="15"/>
      <c r="AH220" s="15"/>
      <c r="AI220" s="15"/>
      <c r="AJ220" s="15"/>
      <c r="AK220" s="15" t="s">
        <v>322</v>
      </c>
      <c r="AL220" s="15"/>
      <c r="AM220" s="15"/>
      <c r="AN220" s="15"/>
      <c r="AO220" s="15"/>
      <c r="AP220" s="15"/>
      <c r="AQ220" s="15"/>
      <c r="AR220" s="15"/>
      <c r="AS220" s="15"/>
      <c r="AT220" s="15"/>
      <c r="AU220" s="15" t="s">
        <v>322</v>
      </c>
      <c r="AV220" s="15"/>
      <c r="AW220" s="15"/>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row>
    <row r="221" spans="1:164" s="13" customFormat="1" ht="38.25">
      <c r="A221" s="19" t="str">
        <f>SUBSTITUTE(SUBSTITUTE(CONCATENATE(IF(E221="Globally Unique","GU",E221),IF(G221&lt;&gt;I221,H221,F221),CONCATENATE(IF(I221="Identifier","ID",IF(I221="Text","",I221))))," ",""),"'","")</f>
        <v>ServiceCode</v>
      </c>
      <c r="B221" s="20" t="s">
        <v>509</v>
      </c>
      <c r="C221" s="12"/>
      <c r="D221" s="12" t="s">
        <v>742</v>
      </c>
      <c r="E221" s="12"/>
      <c r="F221" s="12"/>
      <c r="G221" s="12" t="s">
        <v>578</v>
      </c>
      <c r="H221" s="13" t="str">
        <f>IF(F221&lt;&gt;"",CONCATENATE(F221," ",G221),G221)</f>
        <v>Service</v>
      </c>
      <c r="I221" s="12" t="s">
        <v>142</v>
      </c>
      <c r="J221" s="12"/>
      <c r="K221" s="13" t="str">
        <f>IF(J221&lt;&gt;"",CONCATENATE(J221,"_ ",I221,". Type"),CONCATENATE(I221,". Type"))</f>
        <v>Code. Type</v>
      </c>
      <c r="L221" s="12"/>
      <c r="M221" s="12"/>
      <c r="N221" s="12"/>
      <c r="O221" s="21" t="s">
        <v>632</v>
      </c>
      <c r="P221" s="12" t="s">
        <v>330</v>
      </c>
      <c r="Q221" s="22" t="s">
        <v>510</v>
      </c>
      <c r="R221" s="12"/>
      <c r="S221" s="12"/>
      <c r="T221" s="23" t="s">
        <v>144</v>
      </c>
      <c r="U221" s="12"/>
      <c r="V221" s="12"/>
      <c r="W221" s="12" t="s">
        <v>224</v>
      </c>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4"/>
      <c r="CB221" s="24"/>
      <c r="CC221" s="24"/>
      <c r="CD221" s="24"/>
      <c r="CE221" s="24"/>
      <c r="CF221" s="24"/>
      <c r="CG221" s="24"/>
      <c r="CH221" s="24"/>
      <c r="CI221" s="24"/>
      <c r="CJ221" s="24"/>
      <c r="CK221" s="24"/>
      <c r="CL221" s="24"/>
      <c r="CM221" s="24"/>
      <c r="CN221" s="24"/>
      <c r="CO221" s="24"/>
      <c r="CP221" s="24"/>
      <c r="CQ221" s="24"/>
      <c r="CR221" s="24"/>
      <c r="CS221" s="24"/>
      <c r="CT221" s="24"/>
      <c r="CU221" s="24"/>
      <c r="CV221" s="24"/>
      <c r="CW221" s="24"/>
      <c r="CX221" s="24"/>
      <c r="CY221" s="24"/>
      <c r="CZ221" s="24"/>
      <c r="DA221" s="24"/>
      <c r="DB221" s="24"/>
      <c r="DC221" s="24"/>
      <c r="DD221" s="24"/>
      <c r="DE221" s="24"/>
      <c r="DF221" s="24"/>
      <c r="DG221" s="24"/>
      <c r="DH221" s="24"/>
      <c r="DI221" s="24"/>
      <c r="DJ221" s="24"/>
      <c r="DK221" s="24"/>
      <c r="DL221" s="24"/>
      <c r="DM221" s="24"/>
      <c r="DN221" s="24"/>
      <c r="DO221" s="24"/>
      <c r="DP221" s="24"/>
      <c r="DQ221" s="24"/>
      <c r="DR221" s="24"/>
      <c r="DS221" s="24"/>
      <c r="DT221" s="24"/>
      <c r="DU221" s="24"/>
      <c r="DV221" s="24"/>
      <c r="DW221" s="24"/>
      <c r="DX221" s="24"/>
      <c r="DY221" s="24"/>
      <c r="DZ221" s="24"/>
      <c r="EA221" s="24"/>
      <c r="EB221" s="24"/>
      <c r="EC221" s="24"/>
      <c r="ED221" s="24"/>
      <c r="EE221" s="24"/>
      <c r="EF221" s="24"/>
      <c r="EG221" s="24"/>
      <c r="EH221" s="24"/>
      <c r="EI221" s="24"/>
      <c r="EJ221" s="24"/>
      <c r="EK221" s="24"/>
      <c r="EL221" s="24"/>
      <c r="EM221" s="24"/>
      <c r="EN221" s="24"/>
      <c r="EO221" s="24"/>
      <c r="EP221" s="24"/>
      <c r="EQ221" s="24"/>
      <c r="ER221" s="24"/>
      <c r="ES221" s="24"/>
      <c r="ET221" s="24"/>
      <c r="EU221" s="24"/>
      <c r="EV221" s="24"/>
      <c r="EW221" s="24"/>
      <c r="EX221" s="24"/>
      <c r="EY221" s="24"/>
      <c r="EZ221" s="24"/>
      <c r="FA221" s="24"/>
      <c r="FB221" s="24"/>
      <c r="FC221" s="24"/>
      <c r="FD221" s="24"/>
      <c r="FE221" s="24"/>
      <c r="FF221" s="24"/>
      <c r="FG221" s="24"/>
      <c r="FH221" s="24"/>
    </row>
    <row r="222" spans="1:164" s="13" customFormat="1" ht="25.5">
      <c r="A222" s="19" t="str">
        <f>SUBSTITUTE(SUBSTITUTE(CONCATENATE(IF(E222="Globally Unique","GU",E222),IF(G222&lt;&gt;I222,H222,F222),CONCATENATE(IF(I222="Identifier","ID",IF(I222="Text","",I222))))," ",""),"'","")</f>
        <v>TariffClassCode</v>
      </c>
      <c r="B222" s="20" t="s">
        <v>511</v>
      </c>
      <c r="C222" s="12"/>
      <c r="D222" s="12" t="s">
        <v>742</v>
      </c>
      <c r="E222" s="12"/>
      <c r="F222" s="12" t="s">
        <v>512</v>
      </c>
      <c r="G222" s="12" t="s">
        <v>513</v>
      </c>
      <c r="H222" s="13" t="str">
        <f>IF(F222&lt;&gt;"",CONCATENATE(F222," ",G222),G222)</f>
        <v>Tariff  Class</v>
      </c>
      <c r="I222" s="12" t="s">
        <v>142</v>
      </c>
      <c r="J222" s="12"/>
      <c r="K222" s="13" t="str">
        <f>IF(J222&lt;&gt;"",CONCATENATE(J222,"_ ",I222,". Type"),CONCATENATE(I222,". Type"))</f>
        <v>Code. Type</v>
      </c>
      <c r="L222" s="12"/>
      <c r="M222" s="12"/>
      <c r="N222" s="12" t="s">
        <v>514</v>
      </c>
      <c r="O222" s="21" t="s">
        <v>325</v>
      </c>
      <c r="P222" s="12" t="s">
        <v>330</v>
      </c>
      <c r="Q222" s="22" t="s">
        <v>515</v>
      </c>
      <c r="R222" s="12"/>
      <c r="S222" s="12">
        <v>5440</v>
      </c>
      <c r="T222" s="23" t="s">
        <v>144</v>
      </c>
      <c r="U222" s="12"/>
      <c r="V222" s="12"/>
      <c r="W222" s="12" t="s">
        <v>224</v>
      </c>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c r="CT222" s="24"/>
      <c r="CU222" s="24"/>
      <c r="CV222" s="24"/>
      <c r="CW222" s="24"/>
      <c r="CX222" s="24"/>
      <c r="CY222" s="24"/>
      <c r="CZ222" s="24"/>
      <c r="DA222" s="24"/>
      <c r="DB222" s="24"/>
      <c r="DC222" s="24"/>
      <c r="DD222" s="24"/>
      <c r="DE222" s="24"/>
      <c r="DF222" s="24"/>
      <c r="DG222" s="24"/>
      <c r="DH222" s="24"/>
      <c r="DI222" s="24"/>
      <c r="DJ222" s="24"/>
      <c r="DK222" s="24"/>
      <c r="DL222" s="24"/>
      <c r="DM222" s="24"/>
      <c r="DN222" s="24"/>
      <c r="DO222" s="24"/>
      <c r="DP222" s="24"/>
      <c r="DQ222" s="24"/>
      <c r="DR222" s="24"/>
      <c r="DS222" s="24"/>
      <c r="DT222" s="24"/>
      <c r="DU222" s="24"/>
      <c r="DV222" s="24"/>
      <c r="DW222" s="24"/>
      <c r="DX222" s="24"/>
      <c r="DY222" s="24"/>
      <c r="DZ222" s="24"/>
      <c r="EA222" s="24"/>
      <c r="EB222" s="24"/>
      <c r="EC222" s="24"/>
      <c r="ED222" s="24"/>
      <c r="EE222" s="24"/>
      <c r="EF222" s="24"/>
      <c r="EG222" s="24"/>
      <c r="EH222" s="24"/>
      <c r="EI222" s="24"/>
      <c r="EJ222" s="24"/>
      <c r="EK222" s="24"/>
      <c r="EL222" s="24"/>
      <c r="EM222" s="24"/>
      <c r="EN222" s="24"/>
      <c r="EO222" s="24"/>
      <c r="EP222" s="24"/>
      <c r="EQ222" s="24"/>
      <c r="ER222" s="24"/>
      <c r="ES222" s="24"/>
      <c r="ET222" s="24"/>
      <c r="EU222" s="24"/>
      <c r="EV222" s="24"/>
      <c r="EW222" s="24"/>
      <c r="EX222" s="24"/>
      <c r="EY222" s="24"/>
      <c r="EZ222" s="24"/>
      <c r="FA222" s="24"/>
      <c r="FB222" s="24"/>
      <c r="FC222" s="24"/>
      <c r="FD222" s="24"/>
      <c r="FE222" s="24"/>
      <c r="FF222" s="24"/>
      <c r="FG222" s="24"/>
      <c r="FH222" s="24"/>
    </row>
    <row r="223" spans="1:164" s="13" customFormat="1" ht="12.75">
      <c r="A223" s="19" t="str">
        <f>SUBSTITUTE(SUBSTITUTE(CONCATENATE(IF(E223="Globally Unique","GU",E223),IF(G223&lt;&gt;I223,H223,F223),CONCATENATE(IF(I223="Identifier","ID",IF(I223="Text","",I223))))," ",""),"'","")</f>
        <v>Priority</v>
      </c>
      <c r="B223" s="20" t="s">
        <v>516</v>
      </c>
      <c r="C223" s="12"/>
      <c r="D223" s="12" t="s">
        <v>742</v>
      </c>
      <c r="E223" s="12"/>
      <c r="F223" s="12"/>
      <c r="G223" s="12" t="s">
        <v>457</v>
      </c>
      <c r="H223" s="13" t="str">
        <f>IF(F223&lt;&gt;"",CONCATENATE(F223," ",G223),G223)</f>
        <v>Priority</v>
      </c>
      <c r="I223" s="12" t="s">
        <v>145</v>
      </c>
      <c r="J223" s="12"/>
      <c r="K223" s="13" t="str">
        <f>IF(J223&lt;&gt;"",CONCATENATE(J223,"_ ",I223,". Type"),CONCATENATE(I223,". Type"))</f>
        <v>Text. Type</v>
      </c>
      <c r="L223" s="12"/>
      <c r="M223" s="12"/>
      <c r="N223" s="12"/>
      <c r="O223" s="21" t="s">
        <v>325</v>
      </c>
      <c r="P223" s="12" t="s">
        <v>330</v>
      </c>
      <c r="Q223" s="22" t="s">
        <v>517</v>
      </c>
      <c r="R223" s="12"/>
      <c r="S223" s="12">
        <v>4218</v>
      </c>
      <c r="T223" s="23" t="s">
        <v>144</v>
      </c>
      <c r="U223" s="12"/>
      <c r="V223" s="12"/>
      <c r="W223" s="12" t="s">
        <v>224</v>
      </c>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c r="CT223" s="24"/>
      <c r="CU223" s="24"/>
      <c r="CV223" s="24"/>
      <c r="CW223" s="24"/>
      <c r="CX223" s="24"/>
      <c r="CY223" s="24"/>
      <c r="CZ223" s="24"/>
      <c r="DA223" s="24"/>
      <c r="DB223" s="24"/>
      <c r="DC223" s="24"/>
      <c r="DD223" s="24"/>
      <c r="DE223" s="24"/>
      <c r="DF223" s="24"/>
      <c r="DG223" s="24"/>
      <c r="DH223" s="24"/>
      <c r="DI223" s="24"/>
      <c r="DJ223" s="24"/>
      <c r="DK223" s="24"/>
      <c r="DL223" s="24"/>
      <c r="DM223" s="24"/>
      <c r="DN223" s="24"/>
      <c r="DO223" s="24"/>
      <c r="DP223" s="24"/>
      <c r="DQ223" s="24"/>
      <c r="DR223" s="24"/>
      <c r="DS223" s="24"/>
      <c r="DT223" s="24"/>
      <c r="DU223" s="24"/>
      <c r="DV223" s="24"/>
      <c r="DW223" s="24"/>
      <c r="DX223" s="24"/>
      <c r="DY223" s="24"/>
      <c r="DZ223" s="24"/>
      <c r="EA223" s="24"/>
      <c r="EB223" s="24"/>
      <c r="EC223" s="24"/>
      <c r="ED223" s="24"/>
      <c r="EE223" s="24"/>
      <c r="EF223" s="24"/>
      <c r="EG223" s="24"/>
      <c r="EH223" s="24"/>
      <c r="EI223" s="24"/>
      <c r="EJ223" s="24"/>
      <c r="EK223" s="24"/>
      <c r="EL223" s="24"/>
      <c r="EM223" s="24"/>
      <c r="EN223" s="24"/>
      <c r="EO223" s="24"/>
      <c r="EP223" s="24"/>
      <c r="EQ223" s="24"/>
      <c r="ER223" s="24"/>
      <c r="ES223" s="24"/>
      <c r="ET223" s="24"/>
      <c r="EU223" s="24"/>
      <c r="EV223" s="24"/>
      <c r="EW223" s="24"/>
      <c r="EX223" s="24"/>
      <c r="EY223" s="24"/>
      <c r="EZ223" s="24"/>
      <c r="FA223" s="24"/>
      <c r="FB223" s="24"/>
      <c r="FC223" s="24"/>
      <c r="FD223" s="24"/>
      <c r="FE223" s="24"/>
      <c r="FF223" s="24"/>
      <c r="FG223" s="24"/>
      <c r="FH223" s="24"/>
    </row>
    <row r="224" spans="1:164" s="13" customFormat="1" ht="25.5">
      <c r="A224" s="19" t="str">
        <f>SUBSTITUTE(SUBSTITUTE(CONCATENATE(IF(E224="Globally Unique","GU",E224),IF(G224&lt;&gt;I224,H224,F224),CONCATENATE(IF(I224="Identifier","ID",IF(I224="Text","",I224))))," ",""),"'","")</f>
        <v>FreightRateClassCode</v>
      </c>
      <c r="B224" s="20" t="s">
        <v>518</v>
      </c>
      <c r="C224" s="12"/>
      <c r="D224" s="12" t="s">
        <v>742</v>
      </c>
      <c r="E224" s="12"/>
      <c r="F224" s="24" t="s">
        <v>519</v>
      </c>
      <c r="G224" s="12" t="s">
        <v>513</v>
      </c>
      <c r="H224" s="13" t="str">
        <f>IF(F224&lt;&gt;"",CONCATENATE(F224," ",G224),G224)</f>
        <v>Freight Rate Class</v>
      </c>
      <c r="I224" s="12" t="s">
        <v>142</v>
      </c>
      <c r="J224" s="12"/>
      <c r="K224" s="13" t="str">
        <f>IF(J224&lt;&gt;"",CONCATENATE(J224,"_ ",I224,". Type"),CONCATENATE(I224,". Type"))</f>
        <v>Code. Type</v>
      </c>
      <c r="L224" s="12"/>
      <c r="M224" s="12"/>
      <c r="N224" s="12" t="s">
        <v>520</v>
      </c>
      <c r="O224" s="21" t="s">
        <v>325</v>
      </c>
      <c r="P224" s="12" t="s">
        <v>330</v>
      </c>
      <c r="Q224" s="22" t="s">
        <v>521</v>
      </c>
      <c r="R224" s="12"/>
      <c r="S224" s="12">
        <v>5099</v>
      </c>
      <c r="T224" s="23" t="s">
        <v>144</v>
      </c>
      <c r="U224" s="12"/>
      <c r="V224" s="12"/>
      <c r="W224" s="12" t="s">
        <v>224</v>
      </c>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c r="CT224" s="24"/>
      <c r="CU224" s="24"/>
      <c r="CV224" s="24"/>
      <c r="CW224" s="24"/>
      <c r="CX224" s="24"/>
      <c r="CY224" s="24"/>
      <c r="CZ224" s="24"/>
      <c r="DA224" s="24"/>
      <c r="DB224" s="24"/>
      <c r="DC224" s="24"/>
      <c r="DD224" s="24"/>
      <c r="DE224" s="24"/>
      <c r="DF224" s="24"/>
      <c r="DG224" s="24"/>
      <c r="DH224" s="24"/>
      <c r="DI224" s="24"/>
      <c r="DJ224" s="24"/>
      <c r="DK224" s="24"/>
      <c r="DL224" s="24"/>
      <c r="DM224" s="24"/>
      <c r="DN224" s="24"/>
      <c r="DO224" s="24"/>
      <c r="DP224" s="24"/>
      <c r="DQ224" s="24"/>
      <c r="DR224" s="24"/>
      <c r="DS224" s="24"/>
      <c r="DT224" s="24"/>
      <c r="DU224" s="24"/>
      <c r="DV224" s="24"/>
      <c r="DW224" s="24"/>
      <c r="DX224" s="24"/>
      <c r="DY224" s="24"/>
      <c r="DZ224" s="24"/>
      <c r="EA224" s="24"/>
      <c r="EB224" s="24"/>
      <c r="EC224" s="24"/>
      <c r="ED224" s="24"/>
      <c r="EE224" s="24"/>
      <c r="EF224" s="24"/>
      <c r="EG224" s="24"/>
      <c r="EH224" s="24"/>
      <c r="EI224" s="24"/>
      <c r="EJ224" s="24"/>
      <c r="EK224" s="24"/>
      <c r="EL224" s="24"/>
      <c r="EM224" s="24"/>
      <c r="EN224" s="24"/>
      <c r="EO224" s="24"/>
      <c r="EP224" s="24"/>
      <c r="EQ224" s="24"/>
      <c r="ER224" s="24"/>
      <c r="ES224" s="24"/>
      <c r="ET224" s="24"/>
      <c r="EU224" s="24"/>
      <c r="EV224" s="24"/>
      <c r="EW224" s="24"/>
      <c r="EX224" s="24"/>
      <c r="EY224" s="24"/>
      <c r="EZ224" s="24"/>
      <c r="FA224" s="24"/>
      <c r="FB224" s="24"/>
      <c r="FC224" s="24"/>
      <c r="FD224" s="24"/>
      <c r="FE224" s="24"/>
      <c r="FF224" s="24"/>
      <c r="FG224" s="24"/>
      <c r="FH224" s="24"/>
    </row>
    <row r="225" spans="1:49" s="13" customFormat="1" ht="12.75">
      <c r="A225" s="68"/>
      <c r="B225" s="68"/>
      <c r="C225" s="68"/>
      <c r="D225" s="68"/>
      <c r="E225" s="68"/>
      <c r="F225" s="68"/>
      <c r="G225" s="68"/>
      <c r="H225" s="68"/>
      <c r="I225" s="68"/>
      <c r="J225" s="68"/>
      <c r="K225" s="68"/>
      <c r="L225" s="68"/>
      <c r="M225" s="68"/>
      <c r="N225" s="69"/>
      <c r="O225" s="70"/>
      <c r="P225" s="69" t="s">
        <v>148</v>
      </c>
      <c r="Q225" s="71"/>
      <c r="R225" s="71"/>
      <c r="S225" s="71"/>
      <c r="T225" s="71"/>
      <c r="U225" s="72"/>
      <c r="V225" s="71"/>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row>
    <row r="226" spans="2:22" s="13" customFormat="1" ht="12.75">
      <c r="B226" s="32"/>
      <c r="O226" s="31"/>
      <c r="Q226" s="32"/>
      <c r="V226" s="66"/>
    </row>
    <row r="227" spans="2:22" s="13" customFormat="1" ht="12.75">
      <c r="B227" s="32"/>
      <c r="O227" s="31"/>
      <c r="Q227" s="32"/>
      <c r="V227" s="66"/>
    </row>
    <row r="228" spans="2:22" s="13" customFormat="1" ht="12.75">
      <c r="B228" s="32"/>
      <c r="O228" s="31"/>
      <c r="Q228" s="32"/>
      <c r="V228" s="66"/>
    </row>
    <row r="229" spans="2:22" s="13" customFormat="1" ht="12.75">
      <c r="B229" s="32"/>
      <c r="O229" s="31"/>
      <c r="Q229" s="32"/>
      <c r="V229" s="66"/>
    </row>
    <row r="230" spans="2:22" s="13" customFormat="1" ht="12.75">
      <c r="B230" s="32"/>
      <c r="O230" s="31"/>
      <c r="Q230" s="32"/>
      <c r="V230" s="66"/>
    </row>
    <row r="231" spans="2:22" s="13" customFormat="1" ht="12.75">
      <c r="B231" s="32"/>
      <c r="O231" s="31"/>
      <c r="Q231" s="32"/>
      <c r="V231" s="66"/>
    </row>
    <row r="232" spans="2:22" s="13" customFormat="1" ht="12.75">
      <c r="B232" s="32"/>
      <c r="O232" s="31"/>
      <c r="Q232" s="32"/>
      <c r="V232" s="66"/>
    </row>
    <row r="233" spans="2:22" s="13" customFormat="1" ht="12.75">
      <c r="B233" s="32"/>
      <c r="O233" s="31"/>
      <c r="Q233" s="32"/>
      <c r="V233" s="66"/>
    </row>
    <row r="234" spans="2:22" s="13" customFormat="1" ht="12.75">
      <c r="B234" s="32"/>
      <c r="O234" s="31"/>
      <c r="Q234" s="32"/>
      <c r="V234" s="66"/>
    </row>
    <row r="235" spans="2:22" s="13" customFormat="1" ht="12.75">
      <c r="B235" s="32"/>
      <c r="O235" s="31"/>
      <c r="Q235" s="32"/>
      <c r="V235" s="66"/>
    </row>
    <row r="236" spans="2:22" s="13" customFormat="1" ht="12.75">
      <c r="B236" s="32"/>
      <c r="O236" s="31"/>
      <c r="Q236" s="32"/>
      <c r="V236" s="66"/>
    </row>
    <row r="237" spans="2:22" s="13" customFormat="1" ht="12.75">
      <c r="B237" s="32"/>
      <c r="O237" s="31"/>
      <c r="Q237" s="32"/>
      <c r="V237" s="66"/>
    </row>
    <row r="238" spans="2:22" s="13" customFormat="1" ht="12.75">
      <c r="B238" s="32"/>
      <c r="O238" s="31"/>
      <c r="Q238" s="32"/>
      <c r="V238" s="66"/>
    </row>
    <row r="239" spans="2:22" s="13" customFormat="1" ht="12.75">
      <c r="B239" s="32"/>
      <c r="O239" s="31"/>
      <c r="Q239" s="32"/>
      <c r="V239" s="66"/>
    </row>
    <row r="240" spans="2:22" s="13" customFormat="1" ht="12.75">
      <c r="B240" s="32"/>
      <c r="O240" s="31"/>
      <c r="Q240" s="32"/>
      <c r="V240" s="66"/>
    </row>
    <row r="241" spans="2:22" s="13" customFormat="1" ht="12.75">
      <c r="B241" s="32"/>
      <c r="O241" s="31"/>
      <c r="Q241" s="32"/>
      <c r="V241" s="66"/>
    </row>
    <row r="242" spans="2:22" s="13" customFormat="1" ht="12.75">
      <c r="B242" s="32"/>
      <c r="O242" s="31"/>
      <c r="Q242" s="32"/>
      <c r="V242" s="66"/>
    </row>
    <row r="243" spans="2:22" s="13" customFormat="1" ht="12.75">
      <c r="B243" s="32"/>
      <c r="O243" s="31"/>
      <c r="Q243" s="32"/>
      <c r="V243" s="66"/>
    </row>
    <row r="244" spans="2:22" s="13" customFormat="1" ht="12.75">
      <c r="B244" s="32"/>
      <c r="O244" s="31"/>
      <c r="Q244" s="32"/>
      <c r="V244" s="66"/>
    </row>
    <row r="245" spans="2:22" s="13" customFormat="1" ht="12.75">
      <c r="B245" s="32"/>
      <c r="O245" s="31"/>
      <c r="Q245" s="32"/>
      <c r="V245" s="66"/>
    </row>
    <row r="246" spans="2:22" s="13" customFormat="1" ht="12.75">
      <c r="B246" s="32"/>
      <c r="O246" s="31"/>
      <c r="Q246" s="32"/>
      <c r="V246" s="66"/>
    </row>
    <row r="247" spans="2:22" s="13" customFormat="1" ht="12.75">
      <c r="B247" s="32"/>
      <c r="O247" s="31"/>
      <c r="Q247" s="32"/>
      <c r="V247" s="66"/>
    </row>
    <row r="248" spans="2:22" s="13" customFormat="1" ht="12.75">
      <c r="B248" s="32"/>
      <c r="O248" s="31"/>
      <c r="Q248" s="32"/>
      <c r="V248" s="66"/>
    </row>
    <row r="249" spans="2:22" s="13" customFormat="1" ht="12.75">
      <c r="B249" s="32"/>
      <c r="O249" s="31"/>
      <c r="Q249" s="32"/>
      <c r="V249" s="66"/>
    </row>
    <row r="250" spans="2:22" s="13" customFormat="1" ht="12.75">
      <c r="B250" s="32"/>
      <c r="O250" s="31"/>
      <c r="Q250" s="32"/>
      <c r="V250" s="66"/>
    </row>
    <row r="251" spans="2:22" s="13" customFormat="1" ht="12.75">
      <c r="B251" s="32"/>
      <c r="O251" s="31"/>
      <c r="Q251" s="32"/>
      <c r="V251" s="66"/>
    </row>
    <row r="252" spans="2:22" s="13" customFormat="1" ht="12.75">
      <c r="B252" s="32"/>
      <c r="O252" s="31"/>
      <c r="Q252" s="32"/>
      <c r="V252" s="66"/>
    </row>
    <row r="253" spans="2:22" s="13" customFormat="1" ht="12.75">
      <c r="B253" s="32"/>
      <c r="O253" s="31"/>
      <c r="Q253" s="32"/>
      <c r="V253" s="66"/>
    </row>
    <row r="254" spans="2:22" s="13" customFormat="1" ht="12.75">
      <c r="B254" s="32"/>
      <c r="O254" s="31"/>
      <c r="Q254" s="32"/>
      <c r="V254" s="66"/>
    </row>
    <row r="255" spans="2:22" s="13" customFormat="1" ht="12.75">
      <c r="B255" s="32"/>
      <c r="O255" s="31"/>
      <c r="Q255" s="32"/>
      <c r="V255" s="66"/>
    </row>
    <row r="256" spans="2:22" s="13" customFormat="1" ht="12.75">
      <c r="B256" s="32"/>
      <c r="O256" s="31"/>
      <c r="Q256" s="32"/>
      <c r="V256" s="66"/>
    </row>
    <row r="257" spans="2:22" s="13" customFormat="1" ht="12.75">
      <c r="B257" s="32"/>
      <c r="O257" s="31"/>
      <c r="Q257" s="32"/>
      <c r="V257" s="66"/>
    </row>
    <row r="258" spans="2:22" s="13" customFormat="1" ht="12.75">
      <c r="B258" s="32"/>
      <c r="O258" s="31"/>
      <c r="Q258" s="32"/>
      <c r="V258" s="66"/>
    </row>
    <row r="259" spans="2:22" s="13" customFormat="1" ht="12.75">
      <c r="B259" s="32"/>
      <c r="O259" s="31"/>
      <c r="Q259" s="32"/>
      <c r="V259" s="66"/>
    </row>
    <row r="260" spans="2:22" s="13" customFormat="1" ht="12.75">
      <c r="B260" s="32"/>
      <c r="O260" s="31"/>
      <c r="Q260" s="32"/>
      <c r="V260" s="66"/>
    </row>
    <row r="261" spans="2:22" s="13" customFormat="1" ht="12.75">
      <c r="B261" s="32"/>
      <c r="O261" s="31"/>
      <c r="Q261" s="32"/>
      <c r="V261" s="66"/>
    </row>
    <row r="262" spans="2:22" s="13" customFormat="1" ht="12.75">
      <c r="B262" s="32"/>
      <c r="O262" s="31"/>
      <c r="Q262" s="32"/>
      <c r="V262" s="66"/>
    </row>
    <row r="263" spans="2:22" s="13" customFormat="1" ht="12.75">
      <c r="B263" s="32"/>
      <c r="O263" s="31"/>
      <c r="Q263" s="32"/>
      <c r="V263" s="66"/>
    </row>
    <row r="264" spans="2:22" s="13" customFormat="1" ht="12.75">
      <c r="B264" s="32"/>
      <c r="O264" s="31"/>
      <c r="Q264" s="32"/>
      <c r="V264" s="66"/>
    </row>
    <row r="265" spans="2:22" s="13" customFormat="1" ht="12.75">
      <c r="B265" s="32"/>
      <c r="O265" s="31"/>
      <c r="Q265" s="32"/>
      <c r="V265" s="66"/>
    </row>
    <row r="266" spans="2:22" s="13" customFormat="1" ht="12.75">
      <c r="B266" s="32"/>
      <c r="O266" s="31"/>
      <c r="Q266" s="32"/>
      <c r="V266" s="66"/>
    </row>
    <row r="267" spans="2:22" s="13" customFormat="1" ht="12.75">
      <c r="B267" s="32"/>
      <c r="O267" s="31"/>
      <c r="Q267" s="32"/>
      <c r="V267" s="66"/>
    </row>
    <row r="268" spans="2:22" s="13" customFormat="1" ht="12.75">
      <c r="B268" s="32"/>
      <c r="O268" s="31"/>
      <c r="Q268" s="32"/>
      <c r="V268" s="66"/>
    </row>
    <row r="269" spans="2:22" s="13" customFormat="1" ht="12.75">
      <c r="B269" s="32"/>
      <c r="O269" s="31"/>
      <c r="Q269" s="32"/>
      <c r="V269" s="66"/>
    </row>
    <row r="270" spans="2:22" s="13" customFormat="1" ht="12.75">
      <c r="B270" s="32"/>
      <c r="O270" s="31"/>
      <c r="Q270" s="32"/>
      <c r="V270" s="66"/>
    </row>
    <row r="271" spans="2:22" s="13" customFormat="1" ht="12.75">
      <c r="B271" s="32"/>
      <c r="O271" s="31"/>
      <c r="Q271" s="32"/>
      <c r="V271" s="66"/>
    </row>
    <row r="272" spans="2:22" s="13" customFormat="1" ht="12.75">
      <c r="B272" s="32"/>
      <c r="O272" s="31"/>
      <c r="Q272" s="32"/>
      <c r="V272" s="66"/>
    </row>
    <row r="273" spans="2:22" s="13" customFormat="1" ht="12.75">
      <c r="B273" s="32"/>
      <c r="O273" s="31"/>
      <c r="Q273" s="32"/>
      <c r="V273" s="66"/>
    </row>
    <row r="274" spans="2:22" s="13" customFormat="1" ht="12.75">
      <c r="B274" s="32"/>
      <c r="O274" s="31"/>
      <c r="Q274" s="32"/>
      <c r="V274" s="66"/>
    </row>
    <row r="275" spans="2:22" s="13" customFormat="1" ht="12.75">
      <c r="B275" s="32"/>
      <c r="O275" s="31"/>
      <c r="Q275" s="32"/>
      <c r="V275" s="66"/>
    </row>
    <row r="276" spans="2:22" s="13" customFormat="1" ht="12.75">
      <c r="B276" s="32"/>
      <c r="O276" s="31"/>
      <c r="Q276" s="32"/>
      <c r="V276" s="66"/>
    </row>
    <row r="277" spans="2:22" s="13" customFormat="1" ht="12.75">
      <c r="B277" s="32"/>
      <c r="O277" s="31"/>
      <c r="Q277" s="32"/>
      <c r="V277" s="66"/>
    </row>
    <row r="278" spans="2:22" s="13" customFormat="1" ht="12.75">
      <c r="B278" s="32"/>
      <c r="O278" s="31"/>
      <c r="Q278" s="32"/>
      <c r="V278" s="66"/>
    </row>
    <row r="279" spans="2:22" s="13" customFormat="1" ht="12.75">
      <c r="B279" s="32"/>
      <c r="O279" s="31"/>
      <c r="Q279" s="32"/>
      <c r="V279" s="66"/>
    </row>
    <row r="280" spans="2:22" s="13" customFormat="1" ht="12.75">
      <c r="B280" s="32"/>
      <c r="O280" s="31"/>
      <c r="Q280" s="32"/>
      <c r="V280" s="66"/>
    </row>
    <row r="281" spans="2:22" s="13" customFormat="1" ht="12.75">
      <c r="B281" s="32"/>
      <c r="O281" s="31"/>
      <c r="Q281" s="32"/>
      <c r="V281" s="66"/>
    </row>
    <row r="282" spans="2:22" s="13" customFormat="1" ht="12.75">
      <c r="B282" s="32"/>
      <c r="O282" s="31"/>
      <c r="Q282" s="32"/>
      <c r="V282" s="66"/>
    </row>
    <row r="283" spans="2:22" s="13" customFormat="1" ht="12.75">
      <c r="B283" s="32"/>
      <c r="O283" s="31"/>
      <c r="Q283" s="32"/>
      <c r="V283" s="66"/>
    </row>
    <row r="284" spans="2:22" s="13" customFormat="1" ht="12.75">
      <c r="B284" s="32"/>
      <c r="O284" s="31"/>
      <c r="Q284" s="32"/>
      <c r="V284" s="66"/>
    </row>
    <row r="285" spans="2:22" s="13" customFormat="1" ht="12.75">
      <c r="B285" s="32"/>
      <c r="O285" s="31"/>
      <c r="Q285" s="32"/>
      <c r="V285" s="66"/>
    </row>
    <row r="286" spans="2:22" s="13" customFormat="1" ht="12.75">
      <c r="B286" s="32"/>
      <c r="O286" s="31"/>
      <c r="Q286" s="32"/>
      <c r="V286" s="66"/>
    </row>
    <row r="287" spans="2:22" s="13" customFormat="1" ht="12.75">
      <c r="B287" s="32"/>
      <c r="O287" s="31"/>
      <c r="Q287" s="32"/>
      <c r="V287" s="66"/>
    </row>
    <row r="288" spans="2:22" s="13" customFormat="1" ht="12.75">
      <c r="B288" s="32"/>
      <c r="O288" s="31"/>
      <c r="Q288" s="32"/>
      <c r="V288" s="66"/>
    </row>
    <row r="289" spans="2:22" s="13" customFormat="1" ht="12.75">
      <c r="B289" s="32"/>
      <c r="O289" s="31"/>
      <c r="Q289" s="32"/>
      <c r="V289" s="66"/>
    </row>
    <row r="290" spans="2:22" s="13" customFormat="1" ht="12.75">
      <c r="B290" s="32"/>
      <c r="O290" s="31"/>
      <c r="Q290" s="32"/>
      <c r="V290" s="66"/>
    </row>
    <row r="291" spans="2:22" s="13" customFormat="1" ht="12.75">
      <c r="B291" s="32"/>
      <c r="O291" s="31"/>
      <c r="Q291" s="32"/>
      <c r="V291" s="66"/>
    </row>
    <row r="292" spans="2:22" s="13" customFormat="1" ht="12.75">
      <c r="B292" s="32"/>
      <c r="O292" s="31"/>
      <c r="Q292" s="32"/>
      <c r="V292" s="66"/>
    </row>
    <row r="293" spans="2:22" s="13" customFormat="1" ht="12.75">
      <c r="B293" s="32"/>
      <c r="O293" s="31"/>
      <c r="Q293" s="32"/>
      <c r="V293" s="66"/>
    </row>
    <row r="294" spans="2:22" s="13" customFormat="1" ht="12.75">
      <c r="B294" s="32"/>
      <c r="O294" s="31"/>
      <c r="Q294" s="32"/>
      <c r="V294" s="66"/>
    </row>
    <row r="295" spans="2:22" s="13" customFormat="1" ht="12.75">
      <c r="B295" s="32"/>
      <c r="O295" s="31"/>
      <c r="Q295" s="32"/>
      <c r="V295" s="66"/>
    </row>
    <row r="296" spans="2:22" s="13" customFormat="1" ht="12.75">
      <c r="B296" s="32"/>
      <c r="O296" s="31"/>
      <c r="Q296" s="32"/>
      <c r="V296" s="66"/>
    </row>
    <row r="297" spans="2:22" s="13" customFormat="1" ht="12.75">
      <c r="B297" s="32"/>
      <c r="O297" s="31"/>
      <c r="Q297" s="32"/>
      <c r="V297" s="66"/>
    </row>
    <row r="298" spans="2:22" s="13" customFormat="1" ht="12.75">
      <c r="B298" s="32"/>
      <c r="O298" s="31"/>
      <c r="Q298" s="32"/>
      <c r="V298" s="66"/>
    </row>
    <row r="299" spans="2:22" s="13" customFormat="1" ht="12.75">
      <c r="B299" s="32"/>
      <c r="O299" s="31"/>
      <c r="Q299" s="32"/>
      <c r="V299" s="66"/>
    </row>
    <row r="300" spans="2:22" s="13" customFormat="1" ht="12.75">
      <c r="B300" s="32"/>
      <c r="O300" s="31"/>
      <c r="Q300" s="32"/>
      <c r="V300" s="66"/>
    </row>
    <row r="301" spans="2:22" s="13" customFormat="1" ht="12.75">
      <c r="B301" s="32"/>
      <c r="O301" s="31"/>
      <c r="Q301" s="32"/>
      <c r="V301" s="66"/>
    </row>
    <row r="302" spans="2:22" s="13" customFormat="1" ht="12.75">
      <c r="B302" s="32"/>
      <c r="O302" s="31"/>
      <c r="Q302" s="32"/>
      <c r="V302" s="66"/>
    </row>
    <row r="303" spans="2:22" s="13" customFormat="1" ht="12.75">
      <c r="B303" s="32"/>
      <c r="O303" s="31"/>
      <c r="Q303" s="32"/>
      <c r="V303" s="66"/>
    </row>
    <row r="304" spans="2:22" s="13" customFormat="1" ht="12.75">
      <c r="B304" s="32"/>
      <c r="O304" s="31"/>
      <c r="Q304" s="32"/>
      <c r="V304" s="66"/>
    </row>
    <row r="305" spans="2:22" s="13" customFormat="1" ht="12.75">
      <c r="B305" s="32"/>
      <c r="O305" s="31"/>
      <c r="Q305" s="32"/>
      <c r="V305" s="66"/>
    </row>
    <row r="306" spans="2:22" s="13" customFormat="1" ht="12.75">
      <c r="B306" s="32"/>
      <c r="O306" s="31"/>
      <c r="Q306" s="32"/>
      <c r="V306" s="66"/>
    </row>
    <row r="307" spans="2:22" s="13" customFormat="1" ht="12.75">
      <c r="B307" s="32"/>
      <c r="O307" s="31"/>
      <c r="Q307" s="32"/>
      <c r="V307" s="66"/>
    </row>
    <row r="308" spans="2:22" s="13" customFormat="1" ht="12.75">
      <c r="B308" s="32"/>
      <c r="O308" s="31"/>
      <c r="Q308" s="32"/>
      <c r="V308" s="66"/>
    </row>
    <row r="309" spans="2:22" s="13" customFormat="1" ht="12.75">
      <c r="B309" s="32"/>
      <c r="O309" s="31"/>
      <c r="Q309" s="32"/>
      <c r="V309" s="66"/>
    </row>
    <row r="310" spans="2:22" s="13" customFormat="1" ht="12.75">
      <c r="B310" s="32"/>
      <c r="O310" s="31"/>
      <c r="Q310" s="32"/>
      <c r="V310" s="66"/>
    </row>
    <row r="311" spans="2:22" s="13" customFormat="1" ht="12.75">
      <c r="B311" s="32"/>
      <c r="O311" s="31"/>
      <c r="Q311" s="32"/>
      <c r="V311" s="66"/>
    </row>
    <row r="312" spans="2:22" s="13" customFormat="1" ht="12.75">
      <c r="B312" s="32"/>
      <c r="O312" s="31"/>
      <c r="Q312" s="32"/>
      <c r="V312" s="66"/>
    </row>
    <row r="313" spans="2:22" s="13" customFormat="1" ht="12.75">
      <c r="B313" s="32"/>
      <c r="O313" s="31"/>
      <c r="Q313" s="32"/>
      <c r="V313" s="66"/>
    </row>
    <row r="314" spans="2:22" s="13" customFormat="1" ht="12.75">
      <c r="B314" s="32"/>
      <c r="O314" s="31"/>
      <c r="Q314" s="32"/>
      <c r="V314" s="66"/>
    </row>
    <row r="315" spans="2:22" s="13" customFormat="1" ht="12.75">
      <c r="B315" s="32"/>
      <c r="O315" s="31"/>
      <c r="Q315" s="32"/>
      <c r="V315" s="66"/>
    </row>
    <row r="316" spans="2:22" s="13" customFormat="1" ht="12.75">
      <c r="B316" s="32"/>
      <c r="O316" s="31"/>
      <c r="Q316" s="32"/>
      <c r="V316" s="66"/>
    </row>
    <row r="317" spans="2:22" s="13" customFormat="1" ht="12.75">
      <c r="B317" s="32"/>
      <c r="O317" s="31"/>
      <c r="Q317" s="32"/>
      <c r="V317" s="66"/>
    </row>
    <row r="318" spans="2:22" s="13" customFormat="1" ht="12.75">
      <c r="B318" s="32"/>
      <c r="O318" s="31"/>
      <c r="Q318" s="32"/>
      <c r="V318" s="66"/>
    </row>
    <row r="319" spans="2:22" s="13" customFormat="1" ht="12.75">
      <c r="B319" s="32"/>
      <c r="O319" s="31"/>
      <c r="Q319" s="32"/>
      <c r="V319" s="66"/>
    </row>
    <row r="320" spans="2:22" s="13" customFormat="1" ht="12.75">
      <c r="B320" s="32"/>
      <c r="O320" s="31"/>
      <c r="Q320" s="32"/>
      <c r="V320" s="66"/>
    </row>
    <row r="321" spans="2:22" s="13" customFormat="1" ht="12.75">
      <c r="B321" s="32"/>
      <c r="O321" s="31"/>
      <c r="Q321" s="32"/>
      <c r="V321" s="66"/>
    </row>
    <row r="322" spans="2:22" s="13" customFormat="1" ht="12.75">
      <c r="B322" s="32"/>
      <c r="O322" s="31"/>
      <c r="Q322" s="32"/>
      <c r="V322" s="66"/>
    </row>
    <row r="323" spans="2:22" s="13" customFormat="1" ht="12.75">
      <c r="B323" s="32"/>
      <c r="O323" s="31"/>
      <c r="Q323" s="32"/>
      <c r="V323" s="66"/>
    </row>
    <row r="324" spans="2:22" s="13" customFormat="1" ht="12.75">
      <c r="B324" s="32"/>
      <c r="O324" s="31"/>
      <c r="Q324" s="32"/>
      <c r="V324" s="66"/>
    </row>
    <row r="325" spans="2:22" s="13" customFormat="1" ht="12.75">
      <c r="B325" s="32"/>
      <c r="O325" s="31"/>
      <c r="Q325" s="32"/>
      <c r="V325" s="66"/>
    </row>
    <row r="326" spans="2:22" s="13" customFormat="1" ht="12.75">
      <c r="B326" s="32"/>
      <c r="O326" s="31"/>
      <c r="Q326" s="32"/>
      <c r="V326" s="66"/>
    </row>
    <row r="327" spans="2:22" s="13" customFormat="1" ht="12.75">
      <c r="B327" s="32"/>
      <c r="O327" s="31"/>
      <c r="Q327" s="32"/>
      <c r="V327" s="66"/>
    </row>
    <row r="328" spans="2:22" s="13" customFormat="1" ht="12.75">
      <c r="B328" s="32"/>
      <c r="O328" s="31"/>
      <c r="Q328" s="32"/>
      <c r="V328" s="66"/>
    </row>
    <row r="329" spans="2:22" s="13" customFormat="1" ht="12.75">
      <c r="B329" s="32"/>
      <c r="O329" s="31"/>
      <c r="Q329" s="32"/>
      <c r="V329" s="66"/>
    </row>
    <row r="330" spans="2:22" s="13" customFormat="1" ht="12.75">
      <c r="B330" s="32"/>
      <c r="O330" s="31"/>
      <c r="Q330" s="32"/>
      <c r="V330" s="66"/>
    </row>
    <row r="331" spans="2:22" s="13" customFormat="1" ht="12.75">
      <c r="B331" s="32"/>
      <c r="O331" s="31"/>
      <c r="Q331" s="32"/>
      <c r="V331" s="66"/>
    </row>
    <row r="332" spans="2:22" s="13" customFormat="1" ht="12.75">
      <c r="B332" s="32"/>
      <c r="O332" s="31"/>
      <c r="Q332" s="32"/>
      <c r="V332" s="66"/>
    </row>
    <row r="333" spans="2:22" s="13" customFormat="1" ht="12.75">
      <c r="B333" s="32"/>
      <c r="O333" s="31"/>
      <c r="Q333" s="32"/>
      <c r="V333" s="66"/>
    </row>
    <row r="334" spans="2:22" s="13" customFormat="1" ht="12.75">
      <c r="B334" s="32"/>
      <c r="O334" s="31"/>
      <c r="Q334" s="32"/>
      <c r="V334" s="66"/>
    </row>
    <row r="335" spans="2:22" s="13" customFormat="1" ht="12.75">
      <c r="B335" s="32"/>
      <c r="O335" s="31"/>
      <c r="Q335" s="32"/>
      <c r="V335" s="66"/>
    </row>
    <row r="336" spans="2:22" s="13" customFormat="1" ht="12.75">
      <c r="B336" s="32"/>
      <c r="O336" s="31"/>
      <c r="Q336" s="32"/>
      <c r="V336" s="66"/>
    </row>
    <row r="337" spans="2:22" s="13" customFormat="1" ht="12.75">
      <c r="B337" s="32"/>
      <c r="O337" s="31"/>
      <c r="Q337" s="32"/>
      <c r="V337" s="66"/>
    </row>
    <row r="338" spans="2:22" s="13" customFormat="1" ht="12.75">
      <c r="B338" s="32"/>
      <c r="O338" s="31"/>
      <c r="Q338" s="32"/>
      <c r="V338" s="66"/>
    </row>
    <row r="339" spans="2:22" s="13" customFormat="1" ht="12.75">
      <c r="B339" s="32"/>
      <c r="O339" s="31"/>
      <c r="Q339" s="32"/>
      <c r="V339" s="66"/>
    </row>
    <row r="340" spans="2:22" s="13" customFormat="1" ht="12.75">
      <c r="B340" s="32"/>
      <c r="O340" s="31"/>
      <c r="Q340" s="32"/>
      <c r="V340" s="66"/>
    </row>
    <row r="341" spans="2:22" s="13" customFormat="1" ht="12.75">
      <c r="B341" s="32"/>
      <c r="O341" s="31"/>
      <c r="Q341" s="32"/>
      <c r="V341" s="66"/>
    </row>
    <row r="342" spans="2:22" s="13" customFormat="1" ht="12.75">
      <c r="B342" s="32"/>
      <c r="O342" s="31"/>
      <c r="Q342" s="32"/>
      <c r="V342" s="66"/>
    </row>
    <row r="343" spans="2:22" s="13" customFormat="1" ht="12.75">
      <c r="B343" s="32"/>
      <c r="O343" s="31"/>
      <c r="Q343" s="32"/>
      <c r="V343" s="66"/>
    </row>
    <row r="344" spans="2:22" s="13" customFormat="1" ht="12.75">
      <c r="B344" s="32"/>
      <c r="O344" s="31"/>
      <c r="Q344" s="32"/>
      <c r="V344" s="66"/>
    </row>
    <row r="345" spans="2:22" s="13" customFormat="1" ht="12.75">
      <c r="B345" s="32"/>
      <c r="O345" s="31"/>
      <c r="Q345" s="32"/>
      <c r="V345" s="66"/>
    </row>
    <row r="346" spans="2:22" s="13" customFormat="1" ht="12.75">
      <c r="B346" s="32"/>
      <c r="O346" s="31"/>
      <c r="Q346" s="32"/>
      <c r="V346" s="66"/>
    </row>
    <row r="347" spans="2:22" s="13" customFormat="1" ht="12.75">
      <c r="B347" s="32"/>
      <c r="O347" s="31"/>
      <c r="Q347" s="32"/>
      <c r="V347" s="66"/>
    </row>
    <row r="348" spans="2:22" s="13" customFormat="1" ht="12.75">
      <c r="B348" s="32"/>
      <c r="O348" s="31"/>
      <c r="Q348" s="32"/>
      <c r="V348" s="66"/>
    </row>
    <row r="349" spans="2:22" s="13" customFormat="1" ht="12.75">
      <c r="B349" s="32"/>
      <c r="O349" s="31"/>
      <c r="Q349" s="32"/>
      <c r="V349" s="66"/>
    </row>
    <row r="350" spans="2:22" s="13" customFormat="1" ht="12.75">
      <c r="B350" s="32"/>
      <c r="O350" s="31"/>
      <c r="Q350" s="32"/>
      <c r="V350" s="66"/>
    </row>
    <row r="351" spans="2:22" s="13" customFormat="1" ht="12.75">
      <c r="B351" s="32"/>
      <c r="O351" s="31"/>
      <c r="Q351" s="32"/>
      <c r="V351" s="66"/>
    </row>
    <row r="352" spans="2:22" s="13" customFormat="1" ht="12.75">
      <c r="B352" s="32"/>
      <c r="O352" s="31"/>
      <c r="Q352" s="32"/>
      <c r="V352" s="66"/>
    </row>
    <row r="353" spans="2:22" s="13" customFormat="1" ht="12.75">
      <c r="B353" s="32"/>
      <c r="O353" s="31"/>
      <c r="Q353" s="32"/>
      <c r="V353" s="66"/>
    </row>
    <row r="354" spans="2:22" s="13" customFormat="1" ht="12.75">
      <c r="B354" s="32"/>
      <c r="O354" s="31"/>
      <c r="Q354" s="32"/>
      <c r="V354" s="66"/>
    </row>
    <row r="355" spans="2:22" s="13" customFormat="1" ht="12.75">
      <c r="B355" s="32"/>
      <c r="O355" s="31"/>
      <c r="Q355" s="32"/>
      <c r="V355" s="66"/>
    </row>
    <row r="356" spans="2:22" s="13" customFormat="1" ht="12.75">
      <c r="B356" s="32"/>
      <c r="O356" s="31"/>
      <c r="Q356" s="32"/>
      <c r="V356" s="66"/>
    </row>
    <row r="357" spans="2:22" s="13" customFormat="1" ht="12.75">
      <c r="B357" s="32"/>
      <c r="O357" s="31"/>
      <c r="Q357" s="32"/>
      <c r="V357" s="66"/>
    </row>
    <row r="358" spans="2:22" s="13" customFormat="1" ht="12.75">
      <c r="B358" s="32"/>
      <c r="O358" s="31"/>
      <c r="Q358" s="32"/>
      <c r="V358" s="66"/>
    </row>
    <row r="359" spans="2:22" s="13" customFormat="1" ht="12.75">
      <c r="B359" s="32"/>
      <c r="O359" s="31"/>
      <c r="Q359" s="32"/>
      <c r="V359" s="66"/>
    </row>
    <row r="360" spans="2:22" s="13" customFormat="1" ht="12.75">
      <c r="B360" s="32"/>
      <c r="O360" s="31"/>
      <c r="Q360" s="32"/>
      <c r="V360" s="66"/>
    </row>
    <row r="361" spans="2:22" s="13" customFormat="1" ht="12.75">
      <c r="B361" s="32"/>
      <c r="O361" s="31"/>
      <c r="Q361" s="32"/>
      <c r="V361" s="66"/>
    </row>
    <row r="362" spans="2:22" s="13" customFormat="1" ht="12.75">
      <c r="B362" s="32"/>
      <c r="O362" s="31"/>
      <c r="Q362" s="32"/>
      <c r="V362" s="66"/>
    </row>
    <row r="363" spans="2:22" s="13" customFormat="1" ht="12.75">
      <c r="B363" s="32"/>
      <c r="O363" s="31"/>
      <c r="Q363" s="32"/>
      <c r="V363" s="66"/>
    </row>
    <row r="364" spans="2:22" s="13" customFormat="1" ht="12.75">
      <c r="B364" s="32"/>
      <c r="O364" s="31"/>
      <c r="Q364" s="32"/>
      <c r="V364" s="66"/>
    </row>
    <row r="365" spans="2:22" s="13" customFormat="1" ht="12.75">
      <c r="B365" s="32"/>
      <c r="O365" s="31"/>
      <c r="Q365" s="32"/>
      <c r="V365" s="66"/>
    </row>
    <row r="366" spans="2:22" s="13" customFormat="1" ht="12.75">
      <c r="B366" s="32"/>
      <c r="O366" s="31"/>
      <c r="Q366" s="32"/>
      <c r="V366" s="66"/>
    </row>
    <row r="367" spans="2:22" s="13" customFormat="1" ht="12.75">
      <c r="B367" s="32"/>
      <c r="O367" s="31"/>
      <c r="Q367" s="32"/>
      <c r="V367" s="66"/>
    </row>
    <row r="368" spans="2:22" s="13" customFormat="1" ht="12.75">
      <c r="B368" s="32"/>
      <c r="O368" s="31"/>
      <c r="Q368" s="32"/>
      <c r="V368" s="66"/>
    </row>
    <row r="369" spans="2:22" s="13" customFormat="1" ht="12.75">
      <c r="B369" s="32"/>
      <c r="O369" s="31"/>
      <c r="Q369" s="32"/>
      <c r="V369" s="66"/>
    </row>
    <row r="370" spans="2:22" s="13" customFormat="1" ht="12.75">
      <c r="B370" s="32"/>
      <c r="O370" s="31"/>
      <c r="Q370" s="32"/>
      <c r="V370" s="66"/>
    </row>
    <row r="371" spans="2:22" s="13" customFormat="1" ht="12.75">
      <c r="B371" s="32"/>
      <c r="O371" s="31"/>
      <c r="Q371" s="32"/>
      <c r="V371" s="66"/>
    </row>
    <row r="372" spans="2:22" s="13" customFormat="1" ht="12.75">
      <c r="B372" s="32"/>
      <c r="O372" s="31"/>
      <c r="Q372" s="32"/>
      <c r="V372" s="66"/>
    </row>
    <row r="373" spans="2:22" s="13" customFormat="1" ht="12.75">
      <c r="B373" s="32"/>
      <c r="O373" s="31"/>
      <c r="Q373" s="32"/>
      <c r="V373" s="66"/>
    </row>
    <row r="374" spans="2:22" s="13" customFormat="1" ht="12.75">
      <c r="B374" s="32"/>
      <c r="O374" s="31"/>
      <c r="Q374" s="32"/>
      <c r="V374" s="66"/>
    </row>
    <row r="375" spans="2:22" s="13" customFormat="1" ht="12.75">
      <c r="B375" s="32"/>
      <c r="O375" s="31"/>
      <c r="Q375" s="32"/>
      <c r="V375" s="66"/>
    </row>
    <row r="376" spans="2:22" s="13" customFormat="1" ht="12.75">
      <c r="B376" s="32"/>
      <c r="O376" s="31"/>
      <c r="Q376" s="32"/>
      <c r="V376" s="66"/>
    </row>
    <row r="377" spans="2:22" s="13" customFormat="1" ht="12.75">
      <c r="B377" s="32"/>
      <c r="O377" s="31"/>
      <c r="Q377" s="32"/>
      <c r="V377" s="66"/>
    </row>
    <row r="378" spans="2:22" s="13" customFormat="1" ht="12.75">
      <c r="B378" s="32"/>
      <c r="O378" s="31"/>
      <c r="Q378" s="32"/>
      <c r="V378" s="66"/>
    </row>
    <row r="379" spans="2:22" s="13" customFormat="1" ht="12.75">
      <c r="B379" s="32"/>
      <c r="O379" s="31"/>
      <c r="Q379" s="32"/>
      <c r="V379" s="66"/>
    </row>
    <row r="380" spans="2:22" s="13" customFormat="1" ht="12.75">
      <c r="B380" s="32"/>
      <c r="O380" s="31"/>
      <c r="Q380" s="32"/>
      <c r="V380" s="66"/>
    </row>
    <row r="381" spans="2:22" s="13" customFormat="1" ht="12.75">
      <c r="B381" s="32"/>
      <c r="O381" s="31"/>
      <c r="Q381" s="32"/>
      <c r="V381" s="66"/>
    </row>
    <row r="382" spans="2:22" s="13" customFormat="1" ht="12.75">
      <c r="B382" s="32"/>
      <c r="O382" s="31"/>
      <c r="Q382" s="32"/>
      <c r="V382" s="66"/>
    </row>
    <row r="383" spans="2:22" s="13" customFormat="1" ht="12.75">
      <c r="B383" s="32"/>
      <c r="O383" s="31"/>
      <c r="Q383" s="32"/>
      <c r="V383" s="66"/>
    </row>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sheetData>
  <printOptions gridLines="1" headings="1"/>
  <pageMargins left="0.3" right="0.3" top="0.4" bottom="0.4" header="0.5" footer="0.5"/>
  <pageSetup fitToHeight="0" horizontalDpi="300" verticalDpi="300" orientation="portrait" paperSize="9" scale="80" r:id="rId3"/>
  <headerFooter alignWithMargins="0">
    <oddFooter>&amp;L&amp;10&amp;F&amp;C&amp;10&amp;P (&amp;N)&amp;R&amp;10&amp;D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2005-12-16T02:17:33Z</cp:lastPrinted>
  <dcterms:created xsi:type="dcterms:W3CDTF">2001-08-30T08:59:20Z</dcterms:created>
  <dcterms:modified xsi:type="dcterms:W3CDTF">2005-12-30T22:25:47Z</dcterms:modified>
  <cp:category/>
  <cp:version/>
  <cp:contentType/>
  <cp:contentStatus/>
  <cp:revision>56</cp:revision>
</cp:coreProperties>
</file>