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185" windowWidth="15480" windowHeight="10830" activeTab="0"/>
  </bookViews>
  <sheets>
    <sheet name="Transportation Status" sheetId="1" r:id="rId1"/>
  </sheets>
  <definedNames>
    <definedName name="_xlnm._FilterDatabase" localSheetId="0" hidden="1">'Transportation Status'!$A$1:$EO$1</definedName>
    <definedName name="BuiltIn_AutoFilter___1">'Transportation Status'!#REF!</definedName>
    <definedName name="Excel_BuiltIn_Print_Area_1___0">'Transportation Status'!$A$17:$AE$17</definedName>
    <definedName name="Excel_BuiltIn_Print_Titles_1___0">"$Reusable.$#REF!$#REF!:$#REF!$#REF!"</definedName>
    <definedName name="_xlnm.Print_Area" localSheetId="0">'Transportation Status'!$A$17:$AE$17</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<sst xmlns="http://schemas.openxmlformats.org/spreadsheetml/2006/main" count="201" uniqueCount="116">
  <si>
    <r>
      <t>D</t>
    </r>
    <r>
      <rPr>
        <sz val="10"/>
        <color indexed="8"/>
        <rFont val="Arial"/>
        <family val="2"/>
      </rPr>
      <t>ocument Reference</t>
    </r>
  </si>
  <si>
    <r>
      <t>0</t>
    </r>
    <r>
      <rPr>
        <sz val="10"/>
        <color indexed="8"/>
        <rFont val="Arial"/>
        <family val="2"/>
      </rPr>
      <t>..n</t>
    </r>
  </si>
  <si>
    <r>
      <t>Information directly relating to the identification of a document instance</t>
    </r>
    <r>
      <rPr>
        <sz val="10"/>
        <color indexed="8"/>
        <rFont val="Arial"/>
        <family val="2"/>
      </rPr>
      <t>.</t>
    </r>
  </si>
  <si>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</si>
  <si>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</si>
  <si>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</si>
  <si>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</si>
  <si>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</si>
  <si>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</si>
  <si>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</si>
  <si>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</si>
  <si>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</si>
  <si>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</si>
  <si>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</si>
  <si>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</si>
  <si>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</si>
  <si>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</si>
  <si>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</si>
  <si>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</si>
  <si>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</si>
  <si>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</si>
  <si>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</si>
  <si>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</si>
  <si>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</si>
  <si>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</si>
  <si>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</si>
  <si>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</si>
  <si>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</si>
  <si>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</si>
  <si>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</si>
  <si>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</si>
  <si>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</si>
  <si>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</si>
  <si>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</si>
  <si>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ABIE</t>
  </si>
  <si>
    <t>2.0</t>
  </si>
  <si>
    <t>BBIE</t>
  </si>
  <si>
    <t>ASBIE</t>
  </si>
  <si>
    <t>BBIE</t>
  </si>
  <si>
    <t>2.0</t>
  </si>
  <si>
    <t>ASBIE</t>
  </si>
  <si>
    <t>END</t>
  </si>
  <si>
    <t>Transportation</t>
  </si>
  <si>
    <r>
      <t>I</t>
    </r>
    <r>
      <rPr>
        <sz val="10"/>
        <rFont val="Arial"/>
        <family val="2"/>
      </rPr>
      <t>dentifier</t>
    </r>
  </si>
  <si>
    <r>
      <t>0</t>
    </r>
    <r>
      <rPr>
        <sz val="10"/>
        <rFont val="Arial"/>
        <family val="2"/>
      </rPr>
      <t>..1</t>
    </r>
  </si>
  <si>
    <t>Description</t>
  </si>
  <si>
    <t>Text</t>
  </si>
  <si>
    <r>
      <t>0</t>
    </r>
    <r>
      <rPr>
        <sz val="10"/>
        <rFont val="Arial"/>
        <family val="2"/>
      </rPr>
      <t>..n</t>
    </r>
  </si>
  <si>
    <t>Identifier</t>
  </si>
  <si>
    <t>1</t>
  </si>
  <si>
    <r>
      <t>I</t>
    </r>
    <r>
      <rPr>
        <sz val="10"/>
        <rFont val="Arial"/>
        <family val="2"/>
      </rPr>
      <t>ssue</t>
    </r>
  </si>
  <si>
    <r>
      <t>N</t>
    </r>
    <r>
      <rPr>
        <sz val="10"/>
        <rFont val="Arial"/>
        <family val="2"/>
      </rPr>
      <t>ame</t>
    </r>
  </si>
  <si>
    <r>
      <t>N</t>
    </r>
    <r>
      <rPr>
        <sz val="10"/>
        <rFont val="Arial"/>
        <family val="2"/>
      </rPr>
      <t>ote</t>
    </r>
  </si>
  <si>
    <t>Text</t>
  </si>
  <si>
    <r>
      <t>0</t>
    </r>
    <r>
      <rPr>
        <sz val="10"/>
        <rFont val="Arial"/>
        <family val="2"/>
      </rPr>
      <t>..n</t>
    </r>
  </si>
  <si>
    <r>
      <t>C</t>
    </r>
    <r>
      <rPr>
        <sz val="10"/>
        <rFont val="Arial"/>
        <family val="2"/>
      </rPr>
      <t>arrier Assigned</t>
    </r>
  </si>
  <si>
    <t>Identifier</t>
  </si>
  <si>
    <r>
      <t>S</t>
    </r>
    <r>
      <rPr>
        <sz val="10"/>
        <rFont val="Arial"/>
        <family val="2"/>
      </rPr>
      <t>hipping Order</t>
    </r>
  </si>
  <si>
    <t>Reference number assigned by a carrier or its agent to identify a specific shipment such as a booking reference number when cargo space is reserved prior to loading.</t>
  </si>
  <si>
    <t>Date</t>
  </si>
  <si>
    <t>Time</t>
  </si>
  <si>
    <r>
      <t xml:space="preserve">Reference number to identify a Shipping </t>
    </r>
    <r>
      <rPr>
        <sz val="10"/>
        <rFont val="Arial"/>
        <family val="2"/>
      </rPr>
      <t>Order</t>
    </r>
    <r>
      <rPr>
        <sz val="10"/>
        <rFont val="Arial"/>
        <family val="2"/>
      </rPr>
      <t>.</t>
    </r>
  </si>
  <si>
    <t>Freight Forwarding Instruction, Shippers Letter of Instruction</t>
  </si>
  <si>
    <t>Signature</t>
  </si>
  <si>
    <t>0..n</t>
  </si>
  <si>
    <t>One or more signatures applied to the document instance</t>
  </si>
  <si>
    <t>Transportation Status. Details</t>
  </si>
  <si>
    <t>Transportation Status</t>
  </si>
  <si>
    <t>Transportation Status. Carrier Assigned_ Identifier. Identifier</t>
  </si>
  <si>
    <t>Transportation Status. Issue Date. Date</t>
  </si>
  <si>
    <t>Transportation Status. Issue Time. Time</t>
  </si>
  <si>
    <t>Transportation Status. Description. Text</t>
  </si>
  <si>
    <t>Transportation Status. Note. Text</t>
  </si>
  <si>
    <t>Transportation Status. Shipping Order Identifier. Identifier</t>
  </si>
  <si>
    <t>Transportation Status. Document Reference</t>
  </si>
  <si>
    <t>Transportation Status. Signature</t>
  </si>
  <si>
    <t>Consignment</t>
  </si>
  <si>
    <t>Text</t>
  </si>
  <si>
    <t>1</t>
  </si>
  <si>
    <t>1..n</t>
  </si>
  <si>
    <t>Events that relate to this status report</t>
  </si>
  <si>
    <t>Other</t>
  </si>
  <si>
    <t>Instruction</t>
  </si>
  <si>
    <t>Instruction about this message</t>
  </si>
  <si>
    <t>Unique identifier of the Status message</t>
  </si>
  <si>
    <t>Date on which the status message was issued.</t>
  </si>
  <si>
    <t>Time at which the status message was issued.</t>
  </si>
  <si>
    <t>Name of a status message.</t>
  </si>
  <si>
    <t>Textual description of a status message.</t>
  </si>
  <si>
    <t>Textual note associated with a status message.</t>
  </si>
  <si>
    <t>Transportation Status. Consignment</t>
  </si>
  <si>
    <t>An association to Consignment covered by the status message</t>
  </si>
  <si>
    <t>Change from Previous Version</t>
  </si>
  <si>
    <t>Transportation Status. Transport Event</t>
  </si>
  <si>
    <t>Transport Event</t>
  </si>
  <si>
    <t>Transportation Status. Identifier</t>
  </si>
  <si>
    <t>Identifier</t>
  </si>
  <si>
    <t>0..1</t>
  </si>
  <si>
    <t>2.0.5</t>
  </si>
  <si>
    <t>Subset</t>
  </si>
  <si>
    <t>NES</t>
  </si>
  <si>
    <t>Profile</t>
  </si>
  <si>
    <t>The identifier for a user defined profile of the subset of UBL being used.</t>
  </si>
  <si>
    <t>BasicProcurementProcess</t>
  </si>
  <si>
    <t>UUID</t>
  </si>
  <si>
    <t>Universally Unique Identifier of one instance of a Waybill.</t>
  </si>
  <si>
    <t>Transportation Status. Profile Identifier. Identifier</t>
  </si>
  <si>
    <t>Transportation Status. Subset Identifier. Identifier</t>
  </si>
  <si>
    <t>Transportation Status. Name</t>
  </si>
  <si>
    <t>Transportation Status. Other_ Instruction. Text</t>
  </si>
  <si>
    <t xml:space="preserve">status and/or change in the transport status (i.e. event) between agreed </t>
  </si>
  <si>
    <t>parties</t>
  </si>
  <si>
    <t>Transportation Status. UBL Version Identifier. Identifier</t>
  </si>
  <si>
    <t>UBL Version</t>
  </si>
  <si>
    <t>A message to report the transport status and/or change in the transport status (i.e. event) between agreed parties</t>
  </si>
  <si>
    <t>Transportation Status. UUID. Identifier</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</si>
</sst>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US$&quot;#,##0_);\(&quot;US$&quot;#,##0\)"/>
    <numFmt numFmtId="185" formatCode="&quot;US$&quot;#,##0_);[Red]\(&quot;US$&quot;#,##0\)"/>
    <numFmt numFmtId="186" formatCode="&quot;US$&quot;#,##0.00_);\(&quot;US$&quot;#,##0.00\)"/>
    <numFmt numFmtId="187" formatCode="&quot;US$&quot;#,##0.00_);[Red]\(&quot;US$&quot;#,##0.00\)"/>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u val="single"/>
      <sz val="10"/>
      <color indexed="12"/>
      <name val="Arial"/>
      <family val="2"/>
    </font>
    <font>
      <u val="single"/>
      <sz val="10"/>
      <color indexed="36"/>
      <name val="Arial"/>
      <family val="2"/>
    </font>
    <font>
      <sz val="8"/>
      <name val="Tahoma"/>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Border="1" applyAlignment="1">
      <alignment vertical="top" wrapText="1"/>
    </xf>
    <xf numFmtId="0" fontId="3" fillId="6" borderId="0" xfId="0" applyFont="1" applyFill="1" applyBorder="1" applyAlignment="1">
      <alignment vertical="top" wrapText="1"/>
    </xf>
    <xf numFmtId="49" fontId="3" fillId="6" borderId="0" xfId="0" applyNumberFormat="1" applyFont="1" applyFill="1" applyBorder="1" applyAlignment="1">
      <alignment horizontal="left" vertical="top" wrapText="1"/>
    </xf>
    <xf numFmtId="49" fontId="2" fillId="6" borderId="0" xfId="0" applyNumberFormat="1" applyFont="1" applyFill="1" applyBorder="1" applyAlignment="1">
      <alignment vertical="top" wrapText="1"/>
    </xf>
    <xf numFmtId="0" fontId="2" fillId="6"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Border="1" applyAlignment="1" quotePrefix="1">
      <alignment horizontal="right"/>
    </xf>
    <xf numFmtId="49" fontId="2" fillId="5" borderId="0" xfId="0" applyNumberFormat="1" applyFont="1" applyFill="1" applyAlignment="1" quotePrefix="1">
      <alignment horizontal="right" vertical="top" wrapText="1"/>
    </xf>
    <xf numFmtId="49" fontId="1" fillId="3" borderId="0" xfId="0" applyNumberFormat="1" applyFont="1" applyFill="1" applyBorder="1" applyAlignment="1">
      <alignment wrapText="1"/>
    </xf>
    <xf numFmtId="0" fontId="0" fillId="0" borderId="0" xfId="0" applyFont="1" applyBorder="1" applyAlignment="1">
      <alignment wrapText="1"/>
    </xf>
    <xf numFmtId="0" fontId="2" fillId="7" borderId="0" xfId="0" applyFont="1" applyFill="1" applyAlignment="1">
      <alignment vertical="center"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xf>
    <xf numFmtId="0" fontId="2" fillId="5" borderId="0" xfId="0" applyFont="1" applyFill="1" applyBorder="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0" fillId="0" borderId="0" xfId="0" applyFont="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0" fontId="0" fillId="5" borderId="0" xfId="0" applyFont="1" applyFill="1" applyAlignment="1">
      <alignment vertical="top" wrapText="1"/>
    </xf>
    <xf numFmtId="0" fontId="0" fillId="8" borderId="0" xfId="0" applyFont="1" applyFill="1" applyAlignment="1">
      <alignment vertical="top" wrapText="1"/>
    </xf>
    <xf numFmtId="0" fontId="0" fillId="9" borderId="0" xfId="0" applyFont="1" applyFill="1" applyAlignment="1">
      <alignment vertical="top" wrapText="1"/>
    </xf>
    <xf numFmtId="0" fontId="0" fillId="5" borderId="0" xfId="0" applyFont="1" applyFill="1" applyAlignment="1" applyProtection="1">
      <alignment vertical="top" wrapText="1"/>
      <protection locked="0"/>
    </xf>
    <xf numFmtId="0" fontId="0" fillId="5" borderId="0" xfId="0" applyFont="1" applyFill="1" applyAlignment="1" applyProtection="1" quotePrefix="1">
      <alignment horizontal="right" vertical="top" wrapText="1"/>
      <protection locked="0"/>
    </xf>
    <xf numFmtId="0" fontId="0" fillId="5" borderId="0" xfId="0" applyFont="1" applyFill="1" applyAlignment="1">
      <alignment horizontal="left" vertical="top" wrapText="1"/>
    </xf>
    <xf numFmtId="49" fontId="1" fillId="2" borderId="1" xfId="0" applyNumberFormat="1" applyFont="1" applyFill="1" applyBorder="1" applyAlignment="1">
      <alignment wrapText="1"/>
    </xf>
    <xf numFmtId="49" fontId="0" fillId="0" borderId="0" xfId="0" applyNumberFormat="1" applyFont="1" applyAlignment="1">
      <alignment/>
    </xf>
    <xf numFmtId="0" fontId="0" fillId="0" borderId="0" xfId="0" applyFont="1" applyAlignment="1">
      <alignment wrapText="1"/>
    </xf>
    <xf numFmtId="49" fontId="1" fillId="2" borderId="1" xfId="0" applyNumberFormat="1" applyFont="1" applyFill="1" applyBorder="1" applyAlignment="1">
      <alignment horizontal="right" wrapText="1"/>
    </xf>
    <xf numFmtId="0" fontId="0" fillId="0" borderId="0" xfId="0" applyFont="1" applyAlignment="1">
      <alignment horizontal="right"/>
    </xf>
    <xf numFmtId="49" fontId="2" fillId="6" borderId="0" xfId="0" applyNumberFormat="1" applyFont="1" applyFill="1" applyBorder="1" applyAlignment="1">
      <alignment horizontal="right" vertical="top" wrapText="1"/>
    </xf>
    <xf numFmtId="0" fontId="0" fillId="0" borderId="0" xfId="0" applyFont="1" applyAlignment="1">
      <alignment horizontal="right"/>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1" fillId="3"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20"/>
  <sheetViews>
    <sheetView tabSelected="1" workbookViewId="0" topLeftCell="A1">
      <selection activeCell="A1" sqref="A1"/>
    </sheetView>
  </sheetViews>
  <sheetFormatPr defaultColWidth="9.140625" defaultRowHeight="12.75"/>
  <cols>
    <col min="1" max="1" width="31.140625" style="1" customWidth="1"/>
    <col min="2" max="2" width="50.281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33.00390625" style="1" customWidth="1"/>
    <col min="9" max="9" width="19.28125" style="1" customWidth="1"/>
    <col min="10" max="10" width="24.28125" style="1" customWidth="1"/>
    <col min="11" max="11" width="24.140625" style="1" customWidth="1"/>
    <col min="12" max="12" width="11.7109375" style="1" customWidth="1"/>
    <col min="13" max="13" width="12.140625" style="1" customWidth="1"/>
    <col min="14" max="14" width="9.00390625" style="1" customWidth="1"/>
    <col min="15" max="15" width="5.00390625" style="2" customWidth="1"/>
    <col min="16" max="16" width="21.7109375" style="1" customWidth="1"/>
    <col min="17" max="17" width="77.28125" style="30" customWidth="1"/>
    <col min="18" max="18" width="41.57421875" style="1" customWidth="1"/>
    <col min="19" max="19" width="14.00390625" style="1" customWidth="1"/>
    <col min="20" max="20" width="9.140625" style="62" customWidth="1"/>
    <col min="21" max="21" width="22.421875" style="1" customWidth="1"/>
    <col min="22" max="22" width="11.7109375" style="1" customWidth="1"/>
    <col min="23" max="23" width="16.57421875" style="1" customWidth="1"/>
    <col min="24" max="16384" width="11.7109375" style="1" customWidth="1"/>
  </cols>
  <sheetData>
    <row r="1" spans="1:145" ht="63.75">
      <c r="A1" s="3" t="s">
        <v>3</v>
      </c>
      <c r="B1" s="3" t="s">
        <v>4</v>
      </c>
      <c r="C1" s="4" t="s">
        <v>5</v>
      </c>
      <c r="D1" s="5" t="s">
        <v>6</v>
      </c>
      <c r="E1" s="63" t="s">
        <v>7</v>
      </c>
      <c r="F1" s="64" t="s">
        <v>8</v>
      </c>
      <c r="G1" s="64" t="s">
        <v>9</v>
      </c>
      <c r="H1" s="65" t="s">
        <v>10</v>
      </c>
      <c r="I1" s="4" t="s">
        <v>11</v>
      </c>
      <c r="J1" s="4" t="s">
        <v>12</v>
      </c>
      <c r="K1" s="4" t="s">
        <v>13</v>
      </c>
      <c r="L1" s="4" t="s">
        <v>14</v>
      </c>
      <c r="M1" s="6" t="s">
        <v>15</v>
      </c>
      <c r="N1" s="4" t="s">
        <v>16</v>
      </c>
      <c r="O1" s="5" t="s">
        <v>17</v>
      </c>
      <c r="P1" s="4" t="s">
        <v>18</v>
      </c>
      <c r="Q1" s="29" t="s">
        <v>19</v>
      </c>
      <c r="R1" s="7" t="s">
        <v>20</v>
      </c>
      <c r="S1" s="7" t="s">
        <v>21</v>
      </c>
      <c r="T1" s="59" t="s">
        <v>22</v>
      </c>
      <c r="U1" s="8" t="s">
        <v>23</v>
      </c>
      <c r="V1" s="8" t="s">
        <v>24</v>
      </c>
      <c r="W1" s="3" t="s">
        <v>25</v>
      </c>
      <c r="X1" s="3" t="s">
        <v>26</v>
      </c>
      <c r="Y1" s="3" t="s">
        <v>27</v>
      </c>
      <c r="Z1" s="3" t="s">
        <v>28</v>
      </c>
      <c r="AA1" s="3" t="s">
        <v>29</v>
      </c>
      <c r="AB1" s="3" t="s">
        <v>30</v>
      </c>
      <c r="AC1" s="3" t="s">
        <v>31</v>
      </c>
      <c r="AD1" s="3" t="s">
        <v>32</v>
      </c>
      <c r="AE1" s="3" t="s">
        <v>33</v>
      </c>
      <c r="AF1" s="56" t="s">
        <v>92</v>
      </c>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row>
    <row r="2" spans="1:145" ht="25.5">
      <c r="A2" s="10" t="str">
        <f>SUBSTITUTE(SUBSTITUTE(CONCATENATE(IF(C2="","",CONCATENATE(C2,"")),"",D2)," ",""),"'","")</f>
        <v>TransportationStatus</v>
      </c>
      <c r="B2" s="10" t="s">
        <v>66</v>
      </c>
      <c r="C2" s="11"/>
      <c r="D2" s="11" t="s">
        <v>67</v>
      </c>
      <c r="E2" s="11"/>
      <c r="F2" s="11"/>
      <c r="G2" s="11"/>
      <c r="H2" s="11"/>
      <c r="I2" s="11"/>
      <c r="J2" s="11"/>
      <c r="K2" s="11"/>
      <c r="L2" s="11"/>
      <c r="M2" s="11"/>
      <c r="N2" s="11"/>
      <c r="O2" s="10"/>
      <c r="P2" s="11" t="s">
        <v>34</v>
      </c>
      <c r="Q2" s="31" t="s">
        <v>114</v>
      </c>
      <c r="R2" s="12"/>
      <c r="S2" s="12"/>
      <c r="T2" s="13" t="s">
        <v>35</v>
      </c>
      <c r="U2" s="14"/>
      <c r="V2" s="10"/>
      <c r="W2" s="11" t="s">
        <v>42</v>
      </c>
      <c r="X2" s="11"/>
      <c r="Y2" s="11"/>
      <c r="Z2" s="11"/>
      <c r="AA2" s="11"/>
      <c r="AB2" s="11"/>
      <c r="AC2" s="11"/>
      <c r="AD2" s="11"/>
      <c r="AE2" s="11"/>
      <c r="AF2" s="11"/>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row>
    <row r="3" spans="1:23" s="46" customFormat="1" ht="12.75" customHeight="1">
      <c r="A3" s="15" t="str">
        <f>SUBSTITUTE(SUBSTITUTE(CONCATENATE(IF(E3="Globally Unique","GU",E3),IF(G3&lt;&gt;I3,H3,F3),CONCATENATE(IF(I3="Identifier","ID",IF(I3="Text","",I3))))," ",""),"'","")</f>
        <v>UBLVersionID</v>
      </c>
      <c r="B3" s="46" t="s">
        <v>112</v>
      </c>
      <c r="D3" s="9" t="s">
        <v>67</v>
      </c>
      <c r="F3" s="46" t="s">
        <v>113</v>
      </c>
      <c r="G3" s="46" t="s">
        <v>96</v>
      </c>
      <c r="H3" s="1" t="str">
        <f aca="true" t="shared" si="0" ref="H3:H11">IF(F3&lt;&gt;"",CONCATENATE(F3," ",G3),G3)</f>
        <v>UBL Version Identifier</v>
      </c>
      <c r="I3" s="46" t="s">
        <v>96</v>
      </c>
      <c r="K3" s="1" t="str">
        <f aca="true" t="shared" si="1" ref="K3:K10">IF(J3&lt;&gt;"",CONCATENATE(J3,"_ ",I3,". Type"),CONCATENATE(I3,". Type"))</f>
        <v>Identifier. Type</v>
      </c>
      <c r="O3" s="57" t="s">
        <v>97</v>
      </c>
      <c r="P3" s="46" t="s">
        <v>36</v>
      </c>
      <c r="Q3" s="58" t="s">
        <v>110</v>
      </c>
      <c r="R3" s="46" t="s">
        <v>98</v>
      </c>
      <c r="T3" s="60" t="s">
        <v>35</v>
      </c>
      <c r="W3" s="9" t="s">
        <v>42</v>
      </c>
    </row>
    <row r="4" spans="1:23" s="46" customFormat="1" ht="12.75" customHeight="1">
      <c r="A4" s="15" t="str">
        <f>SUBSTITUTE(SUBSTITUTE(CONCATENATE(IF(E4="Globally Unique","GU",E4),IF(G4&lt;&gt;I4,H4,F4),CONCATENATE(IF(I4="Identifier","ID",IF(I4="Text","",I4))))," ",""),"'","")</f>
        <v>SubsetID</v>
      </c>
      <c r="B4" s="46" t="s">
        <v>107</v>
      </c>
      <c r="D4" s="9" t="s">
        <v>67</v>
      </c>
      <c r="F4" s="46" t="s">
        <v>99</v>
      </c>
      <c r="G4" s="46" t="s">
        <v>96</v>
      </c>
      <c r="H4" s="1" t="str">
        <f t="shared" si="0"/>
        <v>Subset Identifier</v>
      </c>
      <c r="I4" s="46" t="s">
        <v>96</v>
      </c>
      <c r="K4" s="1" t="str">
        <f t="shared" si="1"/>
        <v>Identifier. Type</v>
      </c>
      <c r="O4" s="57" t="s">
        <v>97</v>
      </c>
      <c r="P4" s="46" t="s">
        <v>36</v>
      </c>
      <c r="Q4" s="58" t="s">
        <v>111</v>
      </c>
      <c r="R4" s="46" t="s">
        <v>100</v>
      </c>
      <c r="T4" s="60" t="s">
        <v>35</v>
      </c>
      <c r="W4" s="9" t="s">
        <v>42</v>
      </c>
    </row>
    <row r="5" spans="1:23" s="46" customFormat="1" ht="12.75" customHeight="1">
      <c r="A5" s="15" t="str">
        <f>SUBSTITUTE(SUBSTITUTE(CONCATENATE(IF(E5="Globally Unique","GU",E5),IF(G5&lt;&gt;I5,H5,F5),CONCATENATE(IF(I5="Identifier","ID",IF(I5="Text","",I5))))," ",""),"'","")</f>
        <v>ProfileID</v>
      </c>
      <c r="B5" s="46" t="s">
        <v>106</v>
      </c>
      <c r="D5" s="9" t="s">
        <v>67</v>
      </c>
      <c r="F5" s="46" t="s">
        <v>101</v>
      </c>
      <c r="G5" s="46" t="s">
        <v>96</v>
      </c>
      <c r="H5" s="1" t="str">
        <f t="shared" si="0"/>
        <v>Profile Identifier</v>
      </c>
      <c r="I5" s="46" t="s">
        <v>96</v>
      </c>
      <c r="K5" s="1" t="str">
        <f t="shared" si="1"/>
        <v>Identifier. Type</v>
      </c>
      <c r="O5" s="57" t="s">
        <v>97</v>
      </c>
      <c r="P5" s="46" t="s">
        <v>36</v>
      </c>
      <c r="Q5" s="58" t="s">
        <v>102</v>
      </c>
      <c r="R5" s="46" t="s">
        <v>103</v>
      </c>
      <c r="T5" s="60" t="s">
        <v>35</v>
      </c>
      <c r="W5" s="9" t="s">
        <v>42</v>
      </c>
    </row>
    <row r="6" spans="1:145" ht="12.75" customHeight="1">
      <c r="A6" s="15" t="str">
        <f>SUBSTITUTE(SUBSTITUTE(CONCATENATE(IF(E6="Globally Unique","GU",E6),IF(G6&lt;&gt;I6,H6,F6),CONCATENATE(IF(I6="Identifier","ID",IF(I6="Text","",I6))))," ",""),"'","")</f>
        <v>ID</v>
      </c>
      <c r="B6" s="15" t="s">
        <v>95</v>
      </c>
      <c r="C6" s="9"/>
      <c r="D6" s="9" t="s">
        <v>67</v>
      </c>
      <c r="E6" s="9"/>
      <c r="F6" s="26"/>
      <c r="G6" s="9" t="s">
        <v>48</v>
      </c>
      <c r="H6" s="1" t="str">
        <f t="shared" si="0"/>
        <v>Identifier</v>
      </c>
      <c r="I6" s="9" t="s">
        <v>48</v>
      </c>
      <c r="J6" s="9"/>
      <c r="K6" s="1" t="str">
        <f t="shared" si="1"/>
        <v>Identifier. Type</v>
      </c>
      <c r="L6" s="9"/>
      <c r="M6" s="9"/>
      <c r="N6" s="9" t="s">
        <v>62</v>
      </c>
      <c r="O6" s="16" t="s">
        <v>49</v>
      </c>
      <c r="P6" s="9" t="s">
        <v>36</v>
      </c>
      <c r="Q6" s="34" t="s">
        <v>84</v>
      </c>
      <c r="R6" s="9"/>
      <c r="S6" s="9"/>
      <c r="T6" s="27" t="s">
        <v>35</v>
      </c>
      <c r="U6" s="9"/>
      <c r="V6" s="9"/>
      <c r="W6" s="9" t="s">
        <v>42</v>
      </c>
      <c r="X6" s="9"/>
      <c r="Y6" s="9"/>
      <c r="Z6" s="9"/>
      <c r="AA6" s="9"/>
      <c r="AB6" s="9"/>
      <c r="AC6" s="9"/>
      <c r="AD6" s="9"/>
      <c r="AE6" s="9"/>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5" t="str">
        <f>SUBSTITUTE(SUBSTITUTE(CONCATENATE(IF(E7="Globally Unique","GU",E7),IF(G7&lt;&gt;I7,H7,F7),CONCATENATE(IF(I7="Identifier","ID",IF(I7="Text","",I7))))," ",""),"'","")</f>
        <v>CarrierAssignedID</v>
      </c>
      <c r="B7" s="15" t="s">
        <v>68</v>
      </c>
      <c r="C7" s="9"/>
      <c r="D7" s="9" t="s">
        <v>67</v>
      </c>
      <c r="E7" s="9" t="s">
        <v>55</v>
      </c>
      <c r="F7" s="26"/>
      <c r="G7" s="9" t="s">
        <v>43</v>
      </c>
      <c r="H7" s="1" t="str">
        <f t="shared" si="0"/>
        <v>Identifier</v>
      </c>
      <c r="I7" s="9" t="s">
        <v>43</v>
      </c>
      <c r="J7" s="9"/>
      <c r="K7" s="1" t="str">
        <f t="shared" si="1"/>
        <v>Identifier. Type</v>
      </c>
      <c r="L7" s="9"/>
      <c r="M7" s="9"/>
      <c r="N7" s="9"/>
      <c r="O7" s="16" t="s">
        <v>44</v>
      </c>
      <c r="P7" s="9" t="s">
        <v>38</v>
      </c>
      <c r="Q7" s="34" t="s">
        <v>58</v>
      </c>
      <c r="R7" s="9"/>
      <c r="S7" s="9"/>
      <c r="T7" s="27" t="s">
        <v>39</v>
      </c>
      <c r="U7" s="9"/>
      <c r="V7" s="9"/>
      <c r="W7" s="9" t="s">
        <v>42</v>
      </c>
      <c r="X7" s="9"/>
      <c r="Y7" s="9"/>
      <c r="Z7" s="9"/>
      <c r="AA7" s="9"/>
      <c r="AB7" s="9"/>
      <c r="AC7" s="9"/>
      <c r="AD7" s="9"/>
      <c r="AE7" s="9"/>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23" s="46" customFormat="1" ht="12.75" customHeight="1">
      <c r="A8" s="46" t="s">
        <v>104</v>
      </c>
      <c r="B8" s="46" t="s">
        <v>115</v>
      </c>
      <c r="D8" s="9" t="s">
        <v>67</v>
      </c>
      <c r="G8" s="46" t="s">
        <v>104</v>
      </c>
      <c r="H8" s="1" t="str">
        <f t="shared" si="0"/>
        <v>UUID</v>
      </c>
      <c r="I8" s="46" t="s">
        <v>96</v>
      </c>
      <c r="K8" s="1" t="str">
        <f t="shared" si="1"/>
        <v>Identifier. Type</v>
      </c>
      <c r="O8" s="57" t="s">
        <v>97</v>
      </c>
      <c r="P8" s="46" t="s">
        <v>36</v>
      </c>
      <c r="Q8" s="58" t="s">
        <v>105</v>
      </c>
      <c r="T8" s="60" t="s">
        <v>35</v>
      </c>
      <c r="W8" s="46" t="s">
        <v>42</v>
      </c>
    </row>
    <row r="9" spans="1:145" ht="12.75" customHeight="1">
      <c r="A9" s="15" t="str">
        <f aca="true" t="shared" si="2" ref="A9:A15">SUBSTITUTE(SUBSTITUTE(CONCATENATE(IF(E9="Globally Unique","GU",E9),IF(G9&lt;&gt;I9,H9,F9),CONCATENATE(IF(I9="Identifier","ID",IF(I9="Text","",I9))))," ",""),"'","")</f>
        <v>IssueDate</v>
      </c>
      <c r="B9" s="15" t="s">
        <v>69</v>
      </c>
      <c r="C9" s="9"/>
      <c r="D9" s="9" t="s">
        <v>67</v>
      </c>
      <c r="E9" s="9"/>
      <c r="F9" s="26" t="s">
        <v>50</v>
      </c>
      <c r="G9" s="9" t="s">
        <v>59</v>
      </c>
      <c r="H9" s="1" t="str">
        <f t="shared" si="0"/>
        <v>Issue Date</v>
      </c>
      <c r="I9" s="9" t="s">
        <v>59</v>
      </c>
      <c r="J9" s="9"/>
      <c r="K9" s="1" t="str">
        <f t="shared" si="1"/>
        <v>Date. Type</v>
      </c>
      <c r="L9" s="9"/>
      <c r="M9" s="9"/>
      <c r="N9" s="9"/>
      <c r="O9" s="16" t="s">
        <v>44</v>
      </c>
      <c r="P9" s="9" t="s">
        <v>36</v>
      </c>
      <c r="Q9" s="34" t="s">
        <v>85</v>
      </c>
      <c r="R9" s="9"/>
      <c r="S9" s="9">
        <v>2185</v>
      </c>
      <c r="T9" s="27" t="s">
        <v>35</v>
      </c>
      <c r="U9" s="9"/>
      <c r="V9" s="9"/>
      <c r="W9" s="9" t="s">
        <v>42</v>
      </c>
      <c r="X9" s="9"/>
      <c r="Y9" s="9"/>
      <c r="Z9" s="9"/>
      <c r="AA9" s="9"/>
      <c r="AB9" s="9"/>
      <c r="AC9" s="9"/>
      <c r="AD9" s="9"/>
      <c r="AE9" s="9"/>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5" t="str">
        <f t="shared" si="2"/>
        <v>IssueTime</v>
      </c>
      <c r="B10" s="15" t="s">
        <v>70</v>
      </c>
      <c r="C10" s="9"/>
      <c r="D10" s="9" t="s">
        <v>67</v>
      </c>
      <c r="E10" s="9"/>
      <c r="F10" s="26" t="s">
        <v>50</v>
      </c>
      <c r="G10" s="9" t="s">
        <v>60</v>
      </c>
      <c r="H10" s="1" t="str">
        <f t="shared" si="0"/>
        <v>Issue Time</v>
      </c>
      <c r="I10" s="9" t="s">
        <v>60</v>
      </c>
      <c r="J10" s="9"/>
      <c r="K10" s="1" t="str">
        <f t="shared" si="1"/>
        <v>Time. Type</v>
      </c>
      <c r="L10" s="9"/>
      <c r="M10" s="9"/>
      <c r="N10" s="9"/>
      <c r="O10" s="16" t="s">
        <v>44</v>
      </c>
      <c r="P10" s="9" t="s">
        <v>36</v>
      </c>
      <c r="Q10" s="34" t="s">
        <v>86</v>
      </c>
      <c r="R10" s="9"/>
      <c r="S10" s="9">
        <v>2185</v>
      </c>
      <c r="T10" s="27" t="s">
        <v>35</v>
      </c>
      <c r="U10" s="9"/>
      <c r="V10" s="9"/>
      <c r="W10" s="9" t="s">
        <v>42</v>
      </c>
      <c r="X10" s="9"/>
      <c r="Y10" s="9"/>
      <c r="Z10" s="9"/>
      <c r="AA10" s="9"/>
      <c r="AB10" s="9"/>
      <c r="AC10" s="9"/>
      <c r="AD10" s="9"/>
      <c r="AE10" s="9"/>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5" t="str">
        <f t="shared" si="2"/>
        <v>Name</v>
      </c>
      <c r="B11" s="15" t="s">
        <v>108</v>
      </c>
      <c r="C11" s="9"/>
      <c r="D11" s="9" t="s">
        <v>67</v>
      </c>
      <c r="E11" s="9"/>
      <c r="F11" s="26"/>
      <c r="G11" s="9" t="s">
        <v>51</v>
      </c>
      <c r="H11" s="1" t="str">
        <f t="shared" si="0"/>
        <v>Name</v>
      </c>
      <c r="I11" s="9" t="s">
        <v>51</v>
      </c>
      <c r="J11" s="9"/>
      <c r="K11" s="1" t="str">
        <f>IF(J11&lt;&gt;"",CONCATENATE(J11,"_ ",I11,". Type"),CONCATENATE(I11,". Type"))</f>
        <v>Name. Type</v>
      </c>
      <c r="L11" s="9"/>
      <c r="M11" s="9"/>
      <c r="N11" s="9"/>
      <c r="O11" s="16" t="s">
        <v>44</v>
      </c>
      <c r="P11" s="9" t="s">
        <v>36</v>
      </c>
      <c r="Q11" s="34" t="s">
        <v>87</v>
      </c>
      <c r="R11" s="9"/>
      <c r="S11" s="9"/>
      <c r="T11" s="27" t="s">
        <v>35</v>
      </c>
      <c r="U11" s="9"/>
      <c r="V11" s="9"/>
      <c r="W11" s="9" t="s">
        <v>42</v>
      </c>
      <c r="X11" s="9"/>
      <c r="Y11" s="9"/>
      <c r="Z11" s="9"/>
      <c r="AA11" s="9"/>
      <c r="AB11" s="9"/>
      <c r="AC11" s="9"/>
      <c r="AD11" s="9"/>
      <c r="AE11" s="9"/>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5" t="str">
        <f t="shared" si="2"/>
        <v>Description</v>
      </c>
      <c r="B12" s="15" t="s">
        <v>71</v>
      </c>
      <c r="C12" s="9"/>
      <c r="D12" s="9" t="s">
        <v>67</v>
      </c>
      <c r="E12" s="9"/>
      <c r="F12" s="26"/>
      <c r="G12" s="9" t="s">
        <v>45</v>
      </c>
      <c r="H12" s="1" t="str">
        <f>IF(F12&lt;&gt;"",CONCATENATE(F12," ",G12),G12)</f>
        <v>Description</v>
      </c>
      <c r="I12" s="9" t="s">
        <v>46</v>
      </c>
      <c r="J12" s="9"/>
      <c r="K12" s="1" t="str">
        <f>IF(J12&lt;&gt;"",CONCATENATE(J12,"_ ",I12,". Type"),CONCATENATE(I12,". Type"))</f>
        <v>Text. Type</v>
      </c>
      <c r="L12" s="9"/>
      <c r="M12" s="9"/>
      <c r="N12" s="9"/>
      <c r="O12" s="16" t="s">
        <v>47</v>
      </c>
      <c r="P12" s="9" t="s">
        <v>36</v>
      </c>
      <c r="Q12" s="33" t="s">
        <v>88</v>
      </c>
      <c r="R12" s="9"/>
      <c r="S12" s="9"/>
      <c r="T12" s="27" t="s">
        <v>35</v>
      </c>
      <c r="U12" s="9"/>
      <c r="V12" s="9"/>
      <c r="W12" s="9" t="s">
        <v>42</v>
      </c>
      <c r="X12" s="9"/>
      <c r="Y12" s="9"/>
      <c r="Z12" s="9"/>
      <c r="AA12" s="9"/>
      <c r="AB12" s="9"/>
      <c r="AC12" s="9"/>
      <c r="AD12" s="9"/>
      <c r="AE12" s="9"/>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145" ht="12.75" customHeight="1">
      <c r="A13" s="15" t="str">
        <f t="shared" si="2"/>
        <v>Note</v>
      </c>
      <c r="B13" s="15" t="s">
        <v>72</v>
      </c>
      <c r="C13" s="9"/>
      <c r="D13" s="9" t="s">
        <v>67</v>
      </c>
      <c r="E13" s="9"/>
      <c r="F13" s="26"/>
      <c r="G13" s="9" t="s">
        <v>52</v>
      </c>
      <c r="H13" s="1" t="str">
        <f>IF(F13&lt;&gt;"",CONCATENATE(F13," ",G13),G13)</f>
        <v>Note</v>
      </c>
      <c r="I13" s="9" t="s">
        <v>53</v>
      </c>
      <c r="J13" s="9"/>
      <c r="K13" s="1" t="str">
        <f>IF(J13&lt;&gt;"",CONCATENATE(J13,"_ ",I13,". Type"),CONCATENATE(I13,". Type"))</f>
        <v>Text. Type</v>
      </c>
      <c r="L13" s="9"/>
      <c r="M13" s="9"/>
      <c r="N13" s="9"/>
      <c r="O13" s="16" t="s">
        <v>54</v>
      </c>
      <c r="P13" s="9" t="s">
        <v>36</v>
      </c>
      <c r="Q13" s="34" t="s">
        <v>89</v>
      </c>
      <c r="R13" s="9"/>
      <c r="S13" s="9"/>
      <c r="T13" s="27" t="s">
        <v>35</v>
      </c>
      <c r="U13" s="9"/>
      <c r="V13" s="9"/>
      <c r="W13" s="9" t="s">
        <v>42</v>
      </c>
      <c r="X13" s="9"/>
      <c r="Y13" s="9"/>
      <c r="Z13" s="9"/>
      <c r="AA13" s="9"/>
      <c r="AB13" s="9"/>
      <c r="AC13" s="9"/>
      <c r="AD13" s="9"/>
      <c r="AE13" s="9"/>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row>
    <row r="14" spans="1:145" ht="12.75" customHeight="1">
      <c r="A14" s="15" t="str">
        <f>SUBSTITUTE(SUBSTITUTE(CONCATENATE(IF(E14="Globally Unique","GU",E14),IF(G14&lt;&gt;I14,H14,F14),CONCATENATE(IF(I14="Identifier","ID",IF(I14="Text","",I14))))," ",""),"'","")</f>
        <v>ShippingOrderID</v>
      </c>
      <c r="B14" s="15" t="s">
        <v>73</v>
      </c>
      <c r="C14" s="9"/>
      <c r="D14" s="9" t="s">
        <v>67</v>
      </c>
      <c r="E14" s="9"/>
      <c r="F14" s="26" t="s">
        <v>57</v>
      </c>
      <c r="G14" s="9" t="s">
        <v>56</v>
      </c>
      <c r="H14" s="1" t="str">
        <f>IF(F14&lt;&gt;"",CONCATENATE(F14," ",G14),G14)</f>
        <v>Shipping Order Identifier</v>
      </c>
      <c r="I14" s="9" t="s">
        <v>56</v>
      </c>
      <c r="J14" s="9"/>
      <c r="K14" s="1" t="str">
        <f>IF(J14&lt;&gt;"",CONCATENATE(J14,"_ ",I14,". Type"),CONCATENATE(I14,". Type"))</f>
        <v>Identifier. Type</v>
      </c>
      <c r="L14" s="9"/>
      <c r="M14" s="9"/>
      <c r="N14" s="9"/>
      <c r="O14" s="16" t="s">
        <v>44</v>
      </c>
      <c r="P14" s="9" t="s">
        <v>36</v>
      </c>
      <c r="Q14" s="32" t="s">
        <v>61</v>
      </c>
      <c r="R14" s="35"/>
      <c r="S14" s="35">
        <v>1121</v>
      </c>
      <c r="T14" s="27" t="s">
        <v>35</v>
      </c>
      <c r="U14" s="9"/>
      <c r="V14" s="9"/>
      <c r="W14" s="9" t="s">
        <v>42</v>
      </c>
      <c r="X14" s="9"/>
      <c r="Y14" s="9"/>
      <c r="Z14" s="9"/>
      <c r="AA14" s="9"/>
      <c r="AB14" s="9"/>
      <c r="AC14" s="9"/>
      <c r="AD14" s="9"/>
      <c r="AE14" s="9"/>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row>
    <row r="15" spans="1:145" ht="12.75" customHeight="1">
      <c r="A15" s="15" t="str">
        <f t="shared" si="2"/>
        <v>OtherInstruction</v>
      </c>
      <c r="B15" s="15" t="s">
        <v>109</v>
      </c>
      <c r="C15" s="9"/>
      <c r="D15" s="9" t="s">
        <v>67</v>
      </c>
      <c r="E15" s="9" t="s">
        <v>81</v>
      </c>
      <c r="F15" s="26"/>
      <c r="G15" s="9" t="s">
        <v>82</v>
      </c>
      <c r="H15" s="1" t="str">
        <f>IF(F15&lt;&gt;"",CONCATENATE(F15," ",G15),G15)</f>
        <v>Instruction</v>
      </c>
      <c r="I15" s="9" t="s">
        <v>77</v>
      </c>
      <c r="J15" s="9"/>
      <c r="K15" s="1" t="str">
        <f>IF(J15&lt;&gt;"",CONCATENATE(J15,"_ ",I15,". Type"),CONCATENATE(I15,". Type"))</f>
        <v>Text. Type</v>
      </c>
      <c r="L15" s="9"/>
      <c r="M15" s="9"/>
      <c r="N15" s="9"/>
      <c r="O15" s="16" t="s">
        <v>44</v>
      </c>
      <c r="P15" s="9" t="s">
        <v>36</v>
      </c>
      <c r="Q15" s="32" t="s">
        <v>83</v>
      </c>
      <c r="R15" s="35"/>
      <c r="S15" s="35">
        <v>1121</v>
      </c>
      <c r="T15" s="27" t="s">
        <v>35</v>
      </c>
      <c r="U15" s="9"/>
      <c r="V15" s="9"/>
      <c r="W15" s="9" t="s">
        <v>42</v>
      </c>
      <c r="X15" s="9"/>
      <c r="Y15" s="9"/>
      <c r="Z15" s="9"/>
      <c r="AA15" s="9"/>
      <c r="AB15" s="9"/>
      <c r="AC15" s="9"/>
      <c r="AD15" s="9"/>
      <c r="AE15" s="9"/>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row>
    <row r="16" spans="1:32" s="46" customFormat="1" ht="12.75" customHeight="1">
      <c r="A16" s="47" t="str">
        <f>SUBSTITUTE(SUBSTITUTE(CONCATENATE(IF(E16="Globally Unique","GU",E16),F16,IF(H16&lt;&gt;I16,H16,""),CONCATENATE(IF(I16="Identifier","ID",IF(I16="Text","",I16))))," ",""),"'","")</f>
        <v>Consignment</v>
      </c>
      <c r="B16" s="47" t="s">
        <v>90</v>
      </c>
      <c r="C16" s="50"/>
      <c r="D16" s="19" t="s">
        <v>67</v>
      </c>
      <c r="E16" s="50"/>
      <c r="F16" s="50"/>
      <c r="G16" s="50"/>
      <c r="H16" s="47" t="str">
        <f>M16</f>
        <v>Consignment</v>
      </c>
      <c r="I16" s="47" t="str">
        <f>M16</f>
        <v>Consignment</v>
      </c>
      <c r="J16" s="47"/>
      <c r="K16" s="47"/>
      <c r="L16" s="50"/>
      <c r="M16" s="51" t="s">
        <v>76</v>
      </c>
      <c r="N16" s="50"/>
      <c r="O16" s="49" t="s">
        <v>78</v>
      </c>
      <c r="P16" s="50" t="s">
        <v>37</v>
      </c>
      <c r="Q16" s="52" t="s">
        <v>91</v>
      </c>
      <c r="R16" s="53"/>
      <c r="S16" s="53"/>
      <c r="T16" s="54" t="s">
        <v>35</v>
      </c>
      <c r="U16" s="55"/>
      <c r="V16" s="48"/>
      <c r="W16" s="50" t="s">
        <v>42</v>
      </c>
      <c r="X16" s="50"/>
      <c r="Y16" s="50"/>
      <c r="Z16" s="50"/>
      <c r="AA16" s="50"/>
      <c r="AB16" s="50"/>
      <c r="AC16" s="50"/>
      <c r="AD16" s="50"/>
      <c r="AE16" s="50"/>
      <c r="AF16" s="37"/>
    </row>
    <row r="17" spans="1:145" ht="12.75" customHeight="1">
      <c r="A17" s="18" t="str">
        <f>SUBSTITUTE(SUBSTITUTE(CONCATENATE(IF(E17="Globally Unique","GU",E17),F17,IF(H17&lt;&gt;I17,H17,""),CONCATENATE(IF(I17="Identifier","ID",IF(I17="Text","",I17))))," ",""),"'","")</f>
        <v>TransportEvent</v>
      </c>
      <c r="B17" s="18" t="s">
        <v>93</v>
      </c>
      <c r="C17" s="19"/>
      <c r="D17" s="19" t="s">
        <v>67</v>
      </c>
      <c r="E17" s="18"/>
      <c r="F17" s="18"/>
      <c r="G17" s="18"/>
      <c r="H17" s="20" t="str">
        <f>M17</f>
        <v>Transport Event</v>
      </c>
      <c r="I17" s="18" t="str">
        <f>M17</f>
        <v>Transport Event</v>
      </c>
      <c r="J17" s="18"/>
      <c r="K17" s="18"/>
      <c r="L17" s="18"/>
      <c r="M17" s="19" t="s">
        <v>94</v>
      </c>
      <c r="N17" s="19"/>
      <c r="O17" s="20" t="s">
        <v>79</v>
      </c>
      <c r="P17" s="18" t="s">
        <v>37</v>
      </c>
      <c r="Q17" s="36" t="s">
        <v>80</v>
      </c>
      <c r="R17" s="19"/>
      <c r="S17" s="19"/>
      <c r="T17" s="28" t="s">
        <v>39</v>
      </c>
      <c r="U17" s="18"/>
      <c r="V17" s="18"/>
      <c r="W17" s="18" t="s">
        <v>42</v>
      </c>
      <c r="X17" s="19"/>
      <c r="Y17" s="19"/>
      <c r="Z17" s="18"/>
      <c r="AA17" s="18"/>
      <c r="AB17" s="18"/>
      <c r="AC17" s="18"/>
      <c r="AD17" s="18"/>
      <c r="AE17" s="18"/>
      <c r="AF17" s="37"/>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row>
    <row r="18" spans="1:145" ht="12.75" customHeight="1">
      <c r="A18" s="18" t="str">
        <f>SUBSTITUTE(SUBSTITUTE(CONCATENATE(IF(E18="Globally Unique","GU",E18),F18,IF(H18&lt;&gt;I18,H18,""),CONCATENATE(IF(I18="Identifier","ID",IF(I18="Text","",I18))))," ",""),"'","")</f>
        <v>DocumentReference</v>
      </c>
      <c r="B18" s="18" t="s">
        <v>74</v>
      </c>
      <c r="C18" s="19"/>
      <c r="D18" s="19" t="s">
        <v>67</v>
      </c>
      <c r="E18" s="18"/>
      <c r="F18" s="18"/>
      <c r="G18" s="18"/>
      <c r="H18" s="18" t="str">
        <f>M18</f>
        <v>Document Reference</v>
      </c>
      <c r="I18" s="18" t="str">
        <f>M18</f>
        <v>Document Reference</v>
      </c>
      <c r="J18" s="18"/>
      <c r="K18" s="18"/>
      <c r="L18" s="18"/>
      <c r="M18" s="19" t="s">
        <v>0</v>
      </c>
      <c r="N18" s="19"/>
      <c r="O18" s="20" t="s">
        <v>1</v>
      </c>
      <c r="P18" s="18" t="s">
        <v>40</v>
      </c>
      <c r="Q18" s="18" t="s">
        <v>2</v>
      </c>
      <c r="R18" s="19"/>
      <c r="S18" s="19"/>
      <c r="T18" s="28" t="s">
        <v>39</v>
      </c>
      <c r="U18" s="18"/>
      <c r="V18" s="18"/>
      <c r="W18" s="18" t="s">
        <v>42</v>
      </c>
      <c r="X18" s="19"/>
      <c r="Y18" s="19"/>
      <c r="Z18" s="18"/>
      <c r="AA18" s="18"/>
      <c r="AB18" s="18"/>
      <c r="AC18" s="18"/>
      <c r="AD18" s="18"/>
      <c r="AE18" s="18"/>
      <c r="AF18" s="37"/>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row>
    <row r="19" spans="1:145" s="46" customFormat="1" ht="12.75" customHeight="1">
      <c r="A19" s="37" t="str">
        <f>SUBSTITUTE(SUBSTITUTE(CONCATENATE(IF(E19="Globally Unique","GU",E19),F19,IF(H19&lt;&gt;I19,H19,""),CONCATENATE(IF(I19="Identifier","ID",IF(I19="Text","",I19))))," ",""),"'","")</f>
        <v>Signature</v>
      </c>
      <c r="B19" s="37" t="s">
        <v>75</v>
      </c>
      <c r="C19" s="38"/>
      <c r="D19" s="19" t="s">
        <v>67</v>
      </c>
      <c r="E19" s="38"/>
      <c r="F19" s="38"/>
      <c r="G19" s="38"/>
      <c r="H19" s="37" t="str">
        <f>M19</f>
        <v>Signature</v>
      </c>
      <c r="I19" s="37" t="str">
        <f>M19</f>
        <v>Signature</v>
      </c>
      <c r="J19" s="37"/>
      <c r="K19" s="38"/>
      <c r="L19" s="38"/>
      <c r="M19" s="39" t="s">
        <v>63</v>
      </c>
      <c r="N19" s="38"/>
      <c r="O19" s="40" t="s">
        <v>64</v>
      </c>
      <c r="P19" s="38" t="s">
        <v>37</v>
      </c>
      <c r="Q19" s="41" t="s">
        <v>65</v>
      </c>
      <c r="R19" s="41"/>
      <c r="S19" s="41"/>
      <c r="T19" s="42" t="s">
        <v>35</v>
      </c>
      <c r="U19" s="43"/>
      <c r="V19" s="44"/>
      <c r="W19" s="36" t="s">
        <v>42</v>
      </c>
      <c r="X19" s="38"/>
      <c r="Y19" s="38"/>
      <c r="Z19" s="38"/>
      <c r="AA19" s="38"/>
      <c r="AB19" s="38"/>
      <c r="AC19" s="38"/>
      <c r="AD19" s="38"/>
      <c r="AE19" s="38"/>
      <c r="AF19" s="37"/>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row>
    <row r="20" spans="1:32" ht="12.75" customHeight="1">
      <c r="A20" s="21"/>
      <c r="B20" s="21"/>
      <c r="C20" s="21"/>
      <c r="D20" s="21"/>
      <c r="E20" s="21"/>
      <c r="F20" s="21"/>
      <c r="G20" s="21"/>
      <c r="H20" s="21"/>
      <c r="I20" s="21"/>
      <c r="J20" s="21"/>
      <c r="K20" s="21"/>
      <c r="L20" s="21"/>
      <c r="M20" s="21"/>
      <c r="N20" s="22"/>
      <c r="O20" s="23"/>
      <c r="P20" s="22" t="s">
        <v>41</v>
      </c>
      <c r="Q20" s="24"/>
      <c r="R20" s="24"/>
      <c r="S20" s="24"/>
      <c r="T20" s="61"/>
      <c r="U20" s="25"/>
      <c r="V20" s="24"/>
      <c r="W20" s="21"/>
      <c r="X20" s="21"/>
      <c r="Y20" s="21"/>
      <c r="Z20" s="21"/>
      <c r="AA20" s="21"/>
      <c r="AB20" s="21"/>
      <c r="AC20" s="21"/>
      <c r="AD20" s="21"/>
      <c r="AE20" s="21"/>
      <c r="AF20" s="21"/>
    </row>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autoFilter ref="A1:EO1"/>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2006-07-08T05:52:42Z</dcterms:modified>
  <cp:category/>
  <cp:version/>
  <cp:contentType/>
  <cp:contentStatus/>
  <cp:revision>56</cp:revision>
</cp:coreProperties>
</file>