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73" activeTab="0"/>
  </bookViews>
  <sheets>
    <sheet name="Envelope" sheetId="1" r:id="rId1"/>
    <sheet name="CommonEnvelopeLibrary"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<sst xmlns="http://schemas.openxmlformats.org/spreadsheetml/2006/main" count="229" uniqueCount="91">
  <si>
    <t>Component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</si>
  <si>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</si>
  <si>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</si>
  <si>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</si>
  <si>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</si>
  <si>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</si>
  <si>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</si>
  <si>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</si>
  <si>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</si>
  <si>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</si>
  <si>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</si>
  <si>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</si>
  <si>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</si>
  <si>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</si>
  <si>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</si>
  <si>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</si>
  <si>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</si>
  <si>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</si>
  <si>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</si>
  <si>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</si>
  <si>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</si>
  <si>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</si>
  <si>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</si>
  <si>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</si>
  <si>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</si>
  <si>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</si>
  <si>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</si>
  <si>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</si>
  <si>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</si>
  <si>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</si>
  <si>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</si>
  <si>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</si>
  <si>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Envelope</t>
  </si>
  <si>
    <t>ABIE</t>
  </si>
  <si>
    <t>The Business Document Envelope</t>
  </si>
  <si>
    <t>BDE Version</t>
  </si>
  <si>
    <t>Identifier</t>
  </si>
  <si>
    <t>0..1</t>
  </si>
  <si>
    <t>BBIE</t>
  </si>
  <si>
    <t>The version of the specific envelope model in use.</t>
  </si>
  <si>
    <t>Customization</t>
  </si>
  <si>
    <t>The identification of a customization or use of the envelope model.</t>
  </si>
  <si>
    <t>1</t>
  </si>
  <si>
    <t>Unique ID for the envelope for tracking purposes.</t>
  </si>
  <si>
    <t>Creation</t>
  </si>
  <si>
    <t>Date Time</t>
  </si>
  <si>
    <t>Date and time when the envelope was created.</t>
  </si>
  <si>
    <t>Test</t>
  </si>
  <si>
    <t>Indicator</t>
  </si>
  <si>
    <t xml:space="preserve">There is a requirement to identify that the content inside the envelope is for test purposes. </t>
  </si>
  <si>
    <t>From</t>
  </si>
  <si>
    <t>Party</t>
  </si>
  <si>
    <t>ASBIE</t>
  </si>
  <si>
    <t>An unambiguous identification of the party that originated the envelope.</t>
  </si>
  <si>
    <t>To</t>
  </si>
  <si>
    <t>An unambiguous identification of the party to receive the envelope.</t>
  </si>
  <si>
    <t>Payload</t>
  </si>
  <si>
    <t>1..n</t>
  </si>
  <si>
    <t>The actual payload, such as an invoice, to be processed at next level.</t>
  </si>
  <si>
    <t>END</t>
  </si>
  <si>
    <t>External Reference</t>
  </si>
  <si>
    <t>A reference to a business case, document or other issues which are relevant to the handling of the envelope.</t>
  </si>
  <si>
    <t>Identifies the referenced object.</t>
  </si>
  <si>
    <t>The information about a party</t>
  </si>
  <si>
    <t>An unambiguous identification of a party</t>
  </si>
  <si>
    <t>A unique identification of the payloads contained within the envelope.</t>
  </si>
  <si>
    <t>Document Type</t>
  </si>
  <si>
    <t>Code</t>
  </si>
  <si>
    <t>This element identifies the type of the payload instance in the envelope.</t>
  </si>
  <si>
    <t>Identifies the customization that applies to the payload instance.</t>
  </si>
  <si>
    <t>Profile</t>
  </si>
  <si>
    <t>Identifies the profile that the payload instance is part of.</t>
  </si>
  <si>
    <t>Profile Execution</t>
  </si>
  <si>
    <t>Identifies the particular instance of an executing profile that the payload instance is part of.</t>
  </si>
  <si>
    <t>Handling Service</t>
  </si>
  <si>
    <t>Identifies the service that should process the payload instance.</t>
  </si>
  <si>
    <t>Instance Syntax</t>
  </si>
  <si>
    <t>Identifies the syntax that the payload instance is expressed in.</t>
  </si>
  <si>
    <t>Instance Encryption</t>
  </si>
  <si>
    <t>Indicator to state whether the payload instance is encrypted or not.</t>
  </si>
  <si>
    <t>Method</t>
  </si>
  <si>
    <t>Text</t>
  </si>
  <si>
    <t>Method used to encrypt the payload instance.</t>
  </si>
  <si>
    <t>Instance Hash</t>
  </si>
  <si>
    <t>Value</t>
  </si>
  <si>
    <t>Hash total of the unencrypted payload instance.</t>
  </si>
  <si>
    <t>Algorithm</t>
  </si>
  <si>
    <t>Algorithm used to calculate the hash total of the unencrypted payload instance.</t>
  </si>
  <si>
    <t>Relevant</t>
  </si>
  <si>
    <t>0..n</t>
  </si>
  <si>
    <t>A reference to a payload that is not included within the envelope.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</si>
</sst>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4">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3" borderId="3"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0" borderId="0" xfId="0" applyFont="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1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SUBSTITUTE(CONCATENATE(C2,D2)," ","")</f>
        <v>Envelope</v>
      </c>
      <c r="B2" s="5" t="str">
        <f>CONCATENATE(IF(C2="","",CONCATENATE(C2,"_ ")),D2,". Details")</f>
        <v>Envelope. Details</v>
      </c>
      <c r="C2" s="6"/>
      <c r="D2" s="6" t="s">
        <v>32</v>
      </c>
      <c r="E2" s="6"/>
      <c r="F2" s="6"/>
      <c r="G2" s="6"/>
      <c r="H2" s="6"/>
      <c r="I2" s="6"/>
      <c r="J2" s="6"/>
      <c r="K2" s="6"/>
      <c r="L2" s="6"/>
      <c r="M2" s="6"/>
      <c r="N2" s="6"/>
      <c r="O2" s="6"/>
      <c r="P2" s="6" t="s">
        <v>33</v>
      </c>
      <c r="Q2" s="6" t="s">
        <v>34</v>
      </c>
      <c r="R2" s="6"/>
      <c r="S2" s="6"/>
      <c r="T2" s="6"/>
      <c r="U2" s="6"/>
      <c r="V2" s="6"/>
      <c r="W2" s="6"/>
      <c r="X2" s="6"/>
      <c r="Y2" s="6"/>
      <c r="Z2" s="6"/>
      <c r="AA2" s="6"/>
      <c r="AB2" s="6"/>
      <c r="AC2" s="6"/>
      <c r="AD2" s="6"/>
      <c r="AE2" s="6"/>
      <c r="AF2" s="6"/>
    </row>
    <row r="3" spans="1:32" ht="13.5" customHeight="1">
      <c r="A3" s="7" t="str">
        <f>SUBSTITUTE(CONCATENATE(E3,F3,IF(G3="Identifier","ID",IF(AND(G3="Text",OR(E3&lt;&gt;"",F3&lt;&gt;"")),"",G3)),IF(AND(I3&lt;&gt;"Text",G3&lt;&gt;I3,NOT(AND(G3="URI",I3="Identifier")),NOT(AND(G3="UUID",I3="Identifier"))),IF(I3="Identifier","ID",I3),""))," ","")</f>
        <v>BDEVersionID</v>
      </c>
      <c r="B3" s="8" t="str">
        <f>CONCATENATE(IF(C3="","",CONCATENATE(C3,"_ ")),D3,". ",IF(E3="","",CONCATENATE(E3,"_ ")),H3,IF(OR(E3&lt;&gt;"",H3&lt;&gt;I3),CONCATENATE(". ",I3),""))</f>
        <v>Envelope. BDE Version Identifier. Identifier</v>
      </c>
      <c r="C3" s="9"/>
      <c r="D3" s="9" t="s">
        <v>32</v>
      </c>
      <c r="E3" s="9"/>
      <c r="F3" s="9" t="s">
        <v>35</v>
      </c>
      <c r="G3" s="9" t="s">
        <v>36</v>
      </c>
      <c r="H3" s="10" t="str">
        <f>IF(F3&lt;&gt;"",CONCATENATE(F3," ",G3),G3)</f>
        <v>BDE Version Identifier</v>
      </c>
      <c r="I3" s="9" t="s">
        <v>36</v>
      </c>
      <c r="J3" s="9"/>
      <c r="K3" s="8">
        <f>IF(J3&lt;&gt;"",CONCATENATE(J3,"_ ",I3,". Type"),CONCATENATE(I3,". Type"))</f>
        <v>0</v>
      </c>
      <c r="L3" s="8"/>
      <c r="M3" s="8"/>
      <c r="N3" s="9"/>
      <c r="O3" s="9" t="s">
        <v>37</v>
      </c>
      <c r="P3" s="8" t="s">
        <v>38</v>
      </c>
      <c r="Q3" s="9" t="s">
        <v>39</v>
      </c>
      <c r="R3" s="9"/>
      <c r="S3" s="9"/>
      <c r="T3" s="9"/>
      <c r="U3" s="9"/>
      <c r="V3" s="9"/>
      <c r="W3" s="9"/>
      <c r="X3" s="9"/>
      <c r="Y3" s="9"/>
      <c r="Z3" s="9"/>
      <c r="AA3" s="9"/>
      <c r="AB3" s="9"/>
      <c r="AC3" s="9"/>
      <c r="AD3" s="9"/>
      <c r="AE3" s="9"/>
      <c r="AF3" s="11"/>
    </row>
    <row r="4" spans="1:32" ht="13.5" customHeight="1">
      <c r="A4" s="7" t="str">
        <f>SUBSTITUTE(CONCATENATE(E4,F4,IF(G4="Identifier","ID",IF(AND(G4="Text",OR(E4&lt;&gt;"",F4&lt;&gt;"")),"",G4)),IF(AND(I4&lt;&gt;"Text",G4&lt;&gt;I4,NOT(AND(G4="URI",I4="Identifier")),NOT(AND(G4="UUID",I4="Identifier"))),IF(I4="Identifier","ID",I4),""))," ","")</f>
        <v>CustomizationID</v>
      </c>
      <c r="B4" s="8" t="str">
        <f>CONCATENATE(IF(C4="","",CONCATENATE(C4,"_ ")),D4,". ",IF(E4="","",CONCATENATE(E4,"_ ")),H4,IF(OR(E4&lt;&gt;"",H4&lt;&gt;I4),CONCATENATE(". ",I4),""))</f>
        <v>Envelope. Customization Identifier. Identifier</v>
      </c>
      <c r="C4" s="9"/>
      <c r="D4" s="9" t="s">
        <v>32</v>
      </c>
      <c r="E4" s="9"/>
      <c r="F4" s="9" t="s">
        <v>40</v>
      </c>
      <c r="G4" s="9" t="s">
        <v>36</v>
      </c>
      <c r="H4" s="10" t="str">
        <f>IF(F4&lt;&gt;"",CONCATENATE(F4," ",G4),G4)</f>
        <v>Customization Identifier</v>
      </c>
      <c r="I4" s="9" t="s">
        <v>36</v>
      </c>
      <c r="J4" s="9"/>
      <c r="K4" s="8">
        <f>IF(J4&lt;&gt;"",CONCATENATE(J4,"_ ",I4,". Type"),CONCATENATE(I4,". Type"))</f>
        <v>0</v>
      </c>
      <c r="L4" s="8"/>
      <c r="M4" s="8"/>
      <c r="N4" s="9"/>
      <c r="O4" s="9" t="s">
        <v>37</v>
      </c>
      <c r="P4" s="8" t="s">
        <v>38</v>
      </c>
      <c r="Q4" s="9" t="s">
        <v>41</v>
      </c>
      <c r="R4" s="9"/>
      <c r="S4" s="9"/>
      <c r="T4" s="9"/>
      <c r="U4" s="9"/>
      <c r="V4" s="9"/>
      <c r="W4" s="9"/>
      <c r="X4" s="9"/>
      <c r="Y4" s="9"/>
      <c r="Z4" s="9"/>
      <c r="AA4" s="9"/>
      <c r="AB4" s="9"/>
      <c r="AC4" s="9"/>
      <c r="AD4" s="9"/>
      <c r="AE4" s="9"/>
      <c r="AF4" s="11"/>
    </row>
    <row r="5" spans="1:32" ht="13.5" customHeight="1">
      <c r="A5" s="7" t="str">
        <f>SUBSTITUTE(CONCATENATE(E5,F5,IF(G5="Identifier","ID",IF(AND(G5="Text",OR(E5&lt;&gt;"",F5&lt;&gt;"")),"",G5)),IF(AND(I5&lt;&gt;"Text",G5&lt;&gt;I5,NOT(AND(G5="URI",I5="Identifier")),NOT(AND(G5="UUID",I5="Identifier"))),IF(I5="Identifier","ID",I5),""))," ","")</f>
        <v>ID</v>
      </c>
      <c r="B5" s="8" t="str">
        <f>CONCATENATE(IF(C5="","",CONCATENATE(C5,"_ ")),D5,". ",IF(E5="","",CONCATENATE(E5,"_ ")),H5,IF(OR(E5&lt;&gt;"",H5&lt;&gt;I5),CONCATENATE(". ",I5),""))</f>
        <v>Envelope. Identifier</v>
      </c>
      <c r="C5" s="9"/>
      <c r="D5" s="9" t="s">
        <v>32</v>
      </c>
      <c r="E5" s="9"/>
      <c r="F5" s="9"/>
      <c r="G5" s="9" t="s">
        <v>36</v>
      </c>
      <c r="H5" s="10" t="str">
        <f>IF(F5&lt;&gt;"",CONCATENATE(F5," ",G5),G5)</f>
        <v>Identifier</v>
      </c>
      <c r="I5" s="9" t="s">
        <v>36</v>
      </c>
      <c r="J5" s="9"/>
      <c r="K5" s="8">
        <f>IF(J5&lt;&gt;"",CONCATENATE(J5,"_ ",I5,". Type"),CONCATENATE(I5,". Type"))</f>
        <v>0</v>
      </c>
      <c r="L5" s="8"/>
      <c r="M5" s="8"/>
      <c r="N5" s="9"/>
      <c r="O5" s="9" t="s">
        <v>42</v>
      </c>
      <c r="P5" s="8" t="s">
        <v>38</v>
      </c>
      <c r="Q5" s="9" t="s">
        <v>43</v>
      </c>
      <c r="R5" s="9"/>
      <c r="S5" s="9"/>
      <c r="T5" s="9"/>
      <c r="U5" s="9"/>
      <c r="V5" s="9"/>
      <c r="W5" s="9"/>
      <c r="X5" s="9"/>
      <c r="Y5" s="9"/>
      <c r="Z5" s="9"/>
      <c r="AA5" s="9"/>
      <c r="AB5" s="9"/>
      <c r="AC5" s="9"/>
      <c r="AD5" s="9"/>
      <c r="AE5" s="9"/>
      <c r="AF5" s="11"/>
    </row>
    <row r="6" spans="1:32" ht="13.5" customHeight="1">
      <c r="A6" s="7" t="str">
        <f>SUBSTITUTE(CONCATENATE(E6,F6,IF(G6="Identifier","ID",IF(AND(G6="Text",OR(E6&lt;&gt;"",F6&lt;&gt;"")),"",G6)),IF(AND(I6&lt;&gt;"Text",G6&lt;&gt;I6,NOT(AND(G6="URI",I6="Identifier")),NOT(AND(G6="UUID",I6="Identifier"))),IF(I6="Identifier","ID",I6),""))," ","")</f>
        <v>CreationDateTime</v>
      </c>
      <c r="B6" s="8" t="str">
        <f>CONCATENATE(IF(C6="","",CONCATENATE(C6,"_ ")),D6,". ",IF(E6="","",CONCATENATE(E6,"_ ")),H6,IF(OR(E6&lt;&gt;"",H6&lt;&gt;I6),CONCATENATE(". ",I6),""))</f>
        <v>Envelope. Creation Date Time. Date Time</v>
      </c>
      <c r="C6" s="9"/>
      <c r="D6" s="9" t="s">
        <v>32</v>
      </c>
      <c r="E6" s="9"/>
      <c r="F6" s="9" t="s">
        <v>44</v>
      </c>
      <c r="G6" s="9" t="s">
        <v>45</v>
      </c>
      <c r="H6" s="10" t="str">
        <f>IF(F6&lt;&gt;"",CONCATENATE(F6," ",G6),G6)</f>
        <v>Creation Date Time</v>
      </c>
      <c r="I6" s="9" t="s">
        <v>45</v>
      </c>
      <c r="J6" s="9"/>
      <c r="K6" s="8">
        <f>IF(J6&lt;&gt;"",CONCATENATE(J6,"_ ",I6,". Type"),CONCATENATE(I6,". Type"))</f>
        <v>0</v>
      </c>
      <c r="L6" s="8"/>
      <c r="M6" s="8"/>
      <c r="N6" s="9"/>
      <c r="O6" s="9" t="s">
        <v>42</v>
      </c>
      <c r="P6" s="8" t="s">
        <v>38</v>
      </c>
      <c r="Q6" s="9" t="s">
        <v>46</v>
      </c>
      <c r="R6" s="9"/>
      <c r="S6" s="9"/>
      <c r="T6" s="9"/>
      <c r="U6" s="9"/>
      <c r="V6" s="9"/>
      <c r="W6" s="9"/>
      <c r="X6" s="9"/>
      <c r="Y6" s="9"/>
      <c r="Z6" s="9"/>
      <c r="AA6" s="9"/>
      <c r="AB6" s="9"/>
      <c r="AC6" s="9"/>
      <c r="AD6" s="9"/>
      <c r="AE6" s="9"/>
      <c r="AF6" s="11"/>
    </row>
    <row r="7" spans="1:32" ht="13.5" customHeight="1">
      <c r="A7" s="7" t="str">
        <f>SUBSTITUTE(CONCATENATE(E7,F7,IF(G7="Identifier","ID",IF(AND(G7="Text",OR(E7&lt;&gt;"",F7&lt;&gt;"")),"",G7)),IF(AND(I7&lt;&gt;"Text",G7&lt;&gt;I7,NOT(AND(G7="URI",I7="Identifier")),NOT(AND(G7="UUID",I7="Identifier"))),IF(I7="Identifier","ID",I7),""))," ","")</f>
        <v>TestIndicator</v>
      </c>
      <c r="B7" s="8" t="str">
        <f>CONCATENATE(IF(C7="","",CONCATENATE(C7,"_ ")),D7,". ",IF(E7="","",CONCATENATE(E7,"_ ")),H7,IF(OR(E7&lt;&gt;"",H7&lt;&gt;I7),CONCATENATE(". ",I7),""))</f>
        <v>Envelope. Test Indicator. Indicator</v>
      </c>
      <c r="C7" s="9"/>
      <c r="D7" s="9" t="s">
        <v>32</v>
      </c>
      <c r="E7" s="9"/>
      <c r="F7" s="9" t="s">
        <v>47</v>
      </c>
      <c r="G7" s="9" t="s">
        <v>48</v>
      </c>
      <c r="H7" s="10" t="str">
        <f>IF(F7&lt;&gt;"",CONCATENATE(F7," ",G7),G7)</f>
        <v>Test Indicator</v>
      </c>
      <c r="I7" s="9" t="s">
        <v>48</v>
      </c>
      <c r="J7" s="9"/>
      <c r="K7" s="8">
        <f>IF(J7&lt;&gt;"",CONCATENATE(J7,"_ ",I7,". Type"),CONCATENATE(I7,". Type"))</f>
        <v>0</v>
      </c>
      <c r="L7" s="8"/>
      <c r="M7" s="8"/>
      <c r="N7" s="9"/>
      <c r="O7" s="9" t="s">
        <v>37</v>
      </c>
      <c r="P7" s="8" t="s">
        <v>38</v>
      </c>
      <c r="Q7" s="9" t="s">
        <v>49</v>
      </c>
      <c r="R7" s="9"/>
      <c r="S7" s="9"/>
      <c r="T7" s="9"/>
      <c r="U7" s="9"/>
      <c r="V7" s="9"/>
      <c r="W7" s="9"/>
      <c r="X7" s="9"/>
      <c r="Y7" s="9"/>
      <c r="Z7" s="9"/>
      <c r="AA7" s="9"/>
      <c r="AB7" s="9"/>
      <c r="AC7" s="9"/>
      <c r="AD7" s="9"/>
      <c r="AE7" s="9"/>
      <c r="AF7" s="11"/>
    </row>
    <row r="8" spans="1:32" ht="13.5" customHeight="1">
      <c r="A8" s="12" t="str">
        <f>SUBSTITUTE(SUBSTITUTE(CONCATENATE(E8,IF(H8="Identifier","ID",H8))," ",""),"_","")</f>
        <v>FromParty</v>
      </c>
      <c r="B8" s="12" t="str">
        <f>CONCATENATE(IF(C8="","",CONCATENATE(C8,"_ ")),D8,". ",IF(E8="","",CONCATENATE(E8,"_ ")),H8,IF(E8="","",CONCATENATE(". ",I8)))</f>
        <v>Envelope. From_ Party. Party</v>
      </c>
      <c r="C8" s="12"/>
      <c r="D8" s="12" t="s">
        <v>32</v>
      </c>
      <c r="E8" s="12" t="s">
        <v>50</v>
      </c>
      <c r="F8" s="12"/>
      <c r="G8" s="12"/>
      <c r="H8" s="12" t="str">
        <f>CONCATENATE(IF(L8="","",CONCATENATE(L8,"_ ")),M8)</f>
        <v>Party</v>
      </c>
      <c r="I8" s="12" t="str">
        <f>H8</f>
        <v>Party</v>
      </c>
      <c r="J8" s="12"/>
      <c r="K8" s="12"/>
      <c r="L8" s="12"/>
      <c r="M8" s="12" t="s">
        <v>51</v>
      </c>
      <c r="N8" s="12"/>
      <c r="O8" s="12" t="s">
        <v>37</v>
      </c>
      <c r="P8" s="12" t="s">
        <v>52</v>
      </c>
      <c r="Q8" s="12" t="s">
        <v>53</v>
      </c>
      <c r="R8" s="12"/>
      <c r="S8" s="12"/>
      <c r="T8" s="12"/>
      <c r="U8" s="12"/>
      <c r="V8" s="12"/>
      <c r="W8" s="12"/>
      <c r="X8" s="12"/>
      <c r="Y8" s="12"/>
      <c r="Z8" s="12"/>
      <c r="AA8" s="12"/>
      <c r="AB8" s="12"/>
      <c r="AC8" s="12"/>
      <c r="AD8" s="12"/>
      <c r="AE8" s="12"/>
      <c r="AF8" s="12"/>
    </row>
    <row r="9" spans="1:32" ht="13.5" customHeight="1">
      <c r="A9" s="12" t="str">
        <f>SUBSTITUTE(SUBSTITUTE(CONCATENATE(E9,IF(H9="Identifier","ID",H9))," ",""),"_","")</f>
        <v>ToParty</v>
      </c>
      <c r="B9" s="12" t="str">
        <f>CONCATENATE(IF(C9="","",CONCATENATE(C9,"_ ")),D9,". ",IF(E9="","",CONCATENATE(E9,"_ ")),H9,IF(E9="","",CONCATENATE(". ",I9)))</f>
        <v>Envelope. To_ Party. Party</v>
      </c>
      <c r="C9" s="12"/>
      <c r="D9" s="12" t="s">
        <v>32</v>
      </c>
      <c r="E9" s="12" t="s">
        <v>54</v>
      </c>
      <c r="F9" s="12"/>
      <c r="G9" s="12"/>
      <c r="H9" s="12" t="str">
        <f>CONCATENATE(IF(L9="","",CONCATENATE(L9,"_ ")),M9)</f>
        <v>Party</v>
      </c>
      <c r="I9" s="12" t="str">
        <f>H9</f>
        <v>Party</v>
      </c>
      <c r="J9" s="12"/>
      <c r="K9" s="12"/>
      <c r="L9" s="12"/>
      <c r="M9" s="12" t="s">
        <v>51</v>
      </c>
      <c r="N9" s="12"/>
      <c r="O9" s="12" t="s">
        <v>42</v>
      </c>
      <c r="P9" s="12" t="s">
        <v>52</v>
      </c>
      <c r="Q9" s="12" t="s">
        <v>55</v>
      </c>
      <c r="R9" s="12"/>
      <c r="S9" s="12"/>
      <c r="T9" s="12"/>
      <c r="U9" s="12"/>
      <c r="V9" s="12"/>
      <c r="W9" s="12"/>
      <c r="X9" s="12"/>
      <c r="Y9" s="12"/>
      <c r="Z9" s="12"/>
      <c r="AA9" s="12"/>
      <c r="AB9" s="12"/>
      <c r="AC9" s="12"/>
      <c r="AD9" s="12"/>
      <c r="AE9" s="12"/>
      <c r="AF9" s="12"/>
    </row>
    <row r="10" spans="1:32" ht="13.5" customHeight="1">
      <c r="A10" s="12" t="str">
        <f>SUBSTITUTE(SUBSTITUTE(CONCATENATE(E10,IF(H10="Identifier","ID",H10))," ",""),"_","")</f>
        <v>Payload</v>
      </c>
      <c r="B10" s="12" t="str">
        <f>CONCATENATE(IF(C10="","",CONCATENATE(C10,"_ ")),D10,". ",IF(E10="","",CONCATENATE(E10,"_ ")),H10,IF(E10="","",CONCATENATE(". ",I10)))</f>
        <v>Envelope. Payload</v>
      </c>
      <c r="C10" s="12"/>
      <c r="D10" s="12" t="s">
        <v>32</v>
      </c>
      <c r="E10" s="12"/>
      <c r="F10" s="12"/>
      <c r="G10" s="12"/>
      <c r="H10" s="12" t="str">
        <f>CONCATENATE(IF(L10="","",CONCATENATE(L10,"_ ")),M10)</f>
        <v>Payload</v>
      </c>
      <c r="I10" s="12">
        <f>H10</f>
        <v>0</v>
      </c>
      <c r="J10" s="12"/>
      <c r="K10" s="12"/>
      <c r="L10" s="12"/>
      <c r="M10" s="12" t="s">
        <v>56</v>
      </c>
      <c r="N10" s="12"/>
      <c r="O10" s="12" t="s">
        <v>57</v>
      </c>
      <c r="P10" s="12" t="s">
        <v>52</v>
      </c>
      <c r="Q10" s="12" t="s">
        <v>58</v>
      </c>
      <c r="R10" s="12"/>
      <c r="S10" s="12"/>
      <c r="T10" s="12"/>
      <c r="U10" s="12"/>
      <c r="V10" s="12"/>
      <c r="W10" s="12"/>
      <c r="X10" s="12"/>
      <c r="Y10" s="12"/>
      <c r="Z10" s="12"/>
      <c r="AA10" s="12"/>
      <c r="AB10" s="12"/>
      <c r="AC10" s="12"/>
      <c r="AD10" s="12"/>
      <c r="AE10" s="12"/>
      <c r="AF10" s="12"/>
    </row>
    <row r="11" spans="1:32" s="14" customFormat="1" ht="13.5" customHeight="1">
      <c r="A11" s="13"/>
      <c r="B11" s="13"/>
      <c r="C11" s="13"/>
      <c r="D11" s="13"/>
      <c r="E11" s="13"/>
      <c r="F11" s="13"/>
      <c r="G11" s="13"/>
      <c r="H11" s="13"/>
      <c r="I11" s="13"/>
      <c r="J11" s="13"/>
      <c r="K11" s="13"/>
      <c r="L11" s="13"/>
      <c r="M11" s="13"/>
      <c r="N11" s="13"/>
      <c r="O11" s="13"/>
      <c r="P11" s="13" t="s">
        <v>59</v>
      </c>
      <c r="Q11" s="13"/>
      <c r="R11" s="13"/>
      <c r="S11" s="13"/>
      <c r="T11" s="13"/>
      <c r="U11" s="13"/>
      <c r="V11" s="13"/>
      <c r="W11" s="13"/>
      <c r="X11" s="13"/>
      <c r="Y11" s="13"/>
      <c r="Z11" s="13"/>
      <c r="AA11" s="13"/>
      <c r="AB11" s="13"/>
      <c r="AC11" s="13"/>
      <c r="AD11" s="13"/>
      <c r="AE11" s="13"/>
      <c r="AF11" s="13"/>
    </row>
  </sheetData>
  <sheetProtection sheet="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F2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f>SUBSTITUTE(CONCATENATE(C2,D2)," ","")</f>
        <v>0</v>
      </c>
      <c r="B2" s="5">
        <f>CONCATENATE(IF(C2="","",CONCATENATE(C2,"_ ")),D2,". Details")</f>
        <v>0</v>
      </c>
      <c r="C2" s="6"/>
      <c r="D2" s="6" t="s">
        <v>60</v>
      </c>
      <c r="E2" s="6"/>
      <c r="F2" s="6"/>
      <c r="G2" s="6"/>
      <c r="H2" s="6"/>
      <c r="I2" s="6"/>
      <c r="J2" s="6"/>
      <c r="K2" s="6"/>
      <c r="L2" s="6"/>
      <c r="M2" s="6"/>
      <c r="N2" s="6"/>
      <c r="O2" s="6"/>
      <c r="P2" s="6" t="s">
        <v>33</v>
      </c>
      <c r="Q2" s="6" t="s">
        <v>61</v>
      </c>
      <c r="R2" s="6"/>
      <c r="S2" s="6"/>
      <c r="T2" s="6"/>
      <c r="U2" s="6"/>
      <c r="V2" s="6"/>
      <c r="W2" s="6"/>
      <c r="X2" s="6"/>
      <c r="Y2" s="6"/>
      <c r="Z2" s="6"/>
      <c r="AA2" s="6"/>
      <c r="AB2" s="6"/>
      <c r="AC2" s="6"/>
      <c r="AD2" s="6"/>
      <c r="AE2" s="6"/>
      <c r="AF2" s="6"/>
    </row>
    <row r="3" spans="1:32" ht="13.5" customHeight="1">
      <c r="A3" s="7">
        <f>SUBSTITUTE(CONCATENATE(E3,F3,IF(G3="Identifier","ID",IF(AND(G3="Text",OR(E3&lt;&gt;"",F3&lt;&gt;"")),"",G3)),IF(AND(I3&lt;&gt;"Text",G3&lt;&gt;I3,NOT(AND(G3="URI",I3="Identifier")),NOT(AND(G3="UUID",I3="Identifier"))),IF(I3="Identifier","ID",I3),""))," ","")</f>
        <v>0</v>
      </c>
      <c r="B3" s="8">
        <f>CONCATENATE(IF(C3="","",CONCATENATE(C3,"_ ")),D3,". ",IF(E3="","",CONCATENATE(E3,"_ ")),H3,IF(OR(E3&lt;&gt;"",H3&lt;&gt;I3),CONCATENATE(". ",I3),""))</f>
        <v>0</v>
      </c>
      <c r="C3" s="9"/>
      <c r="D3" s="9" t="s">
        <v>60</v>
      </c>
      <c r="E3" s="9"/>
      <c r="F3" s="9"/>
      <c r="G3" s="9" t="s">
        <v>36</v>
      </c>
      <c r="H3" s="10" t="str">
        <f>IF(F3&lt;&gt;"",CONCATENATE(F3," ",G3),G3)</f>
        <v>Identifier</v>
      </c>
      <c r="I3" s="9" t="s">
        <v>36</v>
      </c>
      <c r="J3" s="9"/>
      <c r="K3" s="8">
        <f>IF(J3&lt;&gt;"",CONCATENATE(J3,"_ ",I3,". Type"),CONCATENATE(I3,". Type"))</f>
        <v>0</v>
      </c>
      <c r="L3" s="8"/>
      <c r="M3" s="8"/>
      <c r="N3" s="9"/>
      <c r="O3" s="9" t="s">
        <v>42</v>
      </c>
      <c r="P3" s="8" t="s">
        <v>38</v>
      </c>
      <c r="Q3" s="9" t="s">
        <v>62</v>
      </c>
      <c r="R3" s="9"/>
      <c r="S3" s="9"/>
      <c r="T3" s="9"/>
      <c r="U3" s="9"/>
      <c r="V3" s="9"/>
      <c r="W3" s="9"/>
      <c r="X3" s="9"/>
      <c r="Y3" s="9"/>
      <c r="Z3" s="9"/>
      <c r="AA3" s="9"/>
      <c r="AB3" s="9"/>
      <c r="AC3" s="9"/>
      <c r="AD3" s="9"/>
      <c r="AE3" s="9"/>
      <c r="AF3" s="11"/>
    </row>
    <row r="4" spans="1:32" ht="13.5" customHeight="1">
      <c r="A4" s="5">
        <f>SUBSTITUTE(CONCATENATE(C4,D4)," ","")</f>
        <v>0</v>
      </c>
      <c r="B4" s="5">
        <f>CONCATENATE(IF(C4="","",CONCATENATE(C4,"_ ")),D4,". Details")</f>
        <v>0</v>
      </c>
      <c r="C4" s="6"/>
      <c r="D4" s="6" t="s">
        <v>51</v>
      </c>
      <c r="E4" s="6"/>
      <c r="F4" s="6"/>
      <c r="G4" s="6"/>
      <c r="H4" s="6"/>
      <c r="I4" s="6"/>
      <c r="J4" s="6"/>
      <c r="K4" s="6"/>
      <c r="L4" s="6"/>
      <c r="M4" s="6"/>
      <c r="N4" s="6"/>
      <c r="O4" s="6"/>
      <c r="P4" s="6" t="s">
        <v>33</v>
      </c>
      <c r="Q4" s="6" t="s">
        <v>63</v>
      </c>
      <c r="R4" s="6"/>
      <c r="S4" s="6"/>
      <c r="T4" s="6"/>
      <c r="U4" s="6"/>
      <c r="V4" s="6"/>
      <c r="W4" s="6"/>
      <c r="X4" s="6"/>
      <c r="Y4" s="6"/>
      <c r="Z4" s="6"/>
      <c r="AA4" s="6"/>
      <c r="AB4" s="6"/>
      <c r="AC4" s="6"/>
      <c r="AD4" s="6"/>
      <c r="AE4" s="6"/>
      <c r="AF4" s="6"/>
    </row>
    <row r="5" spans="1:32" ht="13.5" customHeight="1">
      <c r="A5" s="7">
        <f>SUBSTITUTE(CONCATENATE(E5,F5,IF(G5="Identifier","ID",IF(AND(G5="Text",OR(E5&lt;&gt;"",F5&lt;&gt;"")),"",G5)),IF(AND(I5&lt;&gt;"Text",G5&lt;&gt;I5,NOT(AND(G5="URI",I5="Identifier")),NOT(AND(G5="UUID",I5="Identifier"))),IF(I5="Identifier","ID",I5),""))," ","")</f>
        <v>0</v>
      </c>
      <c r="B5" s="8">
        <f>CONCATENATE(IF(C5="","",CONCATENATE(C5,"_ ")),D5,". ",IF(E5="","",CONCATENATE(E5,"_ ")),H5,IF(OR(E5&lt;&gt;"",H5&lt;&gt;I5),CONCATENATE(". ",I5),""))</f>
        <v>0</v>
      </c>
      <c r="C5" s="9"/>
      <c r="D5" s="9" t="s">
        <v>51</v>
      </c>
      <c r="E5" s="9"/>
      <c r="F5" s="9"/>
      <c r="G5" s="9" t="s">
        <v>36</v>
      </c>
      <c r="H5" s="10" t="str">
        <f>IF(F5&lt;&gt;"",CONCATENATE(F5," ",G5),G5)</f>
        <v>Identifier</v>
      </c>
      <c r="I5" s="9" t="s">
        <v>36</v>
      </c>
      <c r="J5" s="9"/>
      <c r="K5" s="8">
        <f>IF(J5&lt;&gt;"",CONCATENATE(J5,"_ ",I5,". Type"),CONCATENATE(I5,". Type"))</f>
        <v>0</v>
      </c>
      <c r="L5" s="8"/>
      <c r="M5" s="8"/>
      <c r="N5" s="9"/>
      <c r="O5" s="9" t="s">
        <v>42</v>
      </c>
      <c r="P5" s="8" t="s">
        <v>38</v>
      </c>
      <c r="Q5" s="9" t="s">
        <v>64</v>
      </c>
      <c r="R5" s="9"/>
      <c r="S5" s="9"/>
      <c r="T5" s="9"/>
      <c r="U5" s="9"/>
      <c r="V5" s="9"/>
      <c r="W5" s="9"/>
      <c r="X5" s="9"/>
      <c r="Y5" s="9"/>
      <c r="Z5" s="9"/>
      <c r="AA5" s="9"/>
      <c r="AB5" s="9"/>
      <c r="AC5" s="9"/>
      <c r="AD5" s="9"/>
      <c r="AE5" s="9"/>
      <c r="AF5" s="11"/>
    </row>
    <row r="6" spans="1:32" ht="13.5" customHeight="1">
      <c r="A6" s="5">
        <f>SUBSTITUTE(CONCATENATE(C6,D6)," ","")</f>
        <v>0</v>
      </c>
      <c r="B6" s="5">
        <f>CONCATENATE(IF(C6="","",CONCATENATE(C6,"_ ")),D6,". Details")</f>
        <v>0</v>
      </c>
      <c r="C6" s="6"/>
      <c r="D6" s="6" t="s">
        <v>56</v>
      </c>
      <c r="E6" s="6"/>
      <c r="F6" s="6"/>
      <c r="G6" s="6"/>
      <c r="H6" s="6"/>
      <c r="I6" s="6"/>
      <c r="J6" s="6"/>
      <c r="K6" s="6"/>
      <c r="L6" s="6"/>
      <c r="M6" s="6"/>
      <c r="N6" s="6"/>
      <c r="O6" s="6"/>
      <c r="P6" s="6" t="s">
        <v>33</v>
      </c>
      <c r="Q6" s="6" t="s">
        <v>58</v>
      </c>
      <c r="R6" s="6"/>
      <c r="S6" s="6"/>
      <c r="T6" s="6"/>
      <c r="U6" s="6"/>
      <c r="V6" s="6"/>
      <c r="W6" s="6"/>
      <c r="X6" s="6"/>
      <c r="Y6" s="6"/>
      <c r="Z6" s="6"/>
      <c r="AA6" s="6"/>
      <c r="AB6" s="6"/>
      <c r="AC6" s="6"/>
      <c r="AD6" s="6"/>
      <c r="AE6" s="6"/>
      <c r="AF6" s="6"/>
    </row>
    <row r="7" spans="1:32" ht="13.5" customHeight="1">
      <c r="A7" s="7">
        <f>SUBSTITUTE(CONCATENATE(E7,F7,IF(G7="Identifier","ID",IF(AND(G7="Text",OR(E7&lt;&gt;"",F7&lt;&gt;"")),"",G7)),IF(AND(I7&lt;&gt;"Text",G7&lt;&gt;I7,NOT(AND(G7="URI",I7="Identifier")),NOT(AND(G7="UUID",I7="Identifier"))),IF(I7="Identifier","ID",I7),""))," ","")</f>
        <v>0</v>
      </c>
      <c r="B7" s="8">
        <f>CONCATENATE(IF(C7="","",CONCATENATE(C7,"_ ")),D7,". ",IF(E7="","",CONCATENATE(E7,"_ ")),H7,IF(OR(E7&lt;&gt;"",H7&lt;&gt;I7),CONCATENATE(". ",I7),""))</f>
        <v>0</v>
      </c>
      <c r="C7" s="9"/>
      <c r="D7" s="9" t="s">
        <v>56</v>
      </c>
      <c r="E7" s="9"/>
      <c r="F7" s="9"/>
      <c r="G7" s="9" t="s">
        <v>36</v>
      </c>
      <c r="H7" s="10" t="str">
        <f>IF(F7&lt;&gt;"",CONCATENATE(F7," ",G7),G7)</f>
        <v>Identifier</v>
      </c>
      <c r="I7" s="9" t="s">
        <v>36</v>
      </c>
      <c r="J7" s="9"/>
      <c r="K7" s="8">
        <f>IF(J7&lt;&gt;"",CONCATENATE(J7,"_ ",I7,". Type"),CONCATENATE(I7,". Type"))</f>
        <v>0</v>
      </c>
      <c r="L7" s="8"/>
      <c r="M7" s="8"/>
      <c r="N7" s="9"/>
      <c r="O7" s="9" t="s">
        <v>37</v>
      </c>
      <c r="P7" s="8" t="s">
        <v>38</v>
      </c>
      <c r="Q7" s="9" t="s">
        <v>65</v>
      </c>
      <c r="R7" s="9"/>
      <c r="S7" s="9"/>
      <c r="T7" s="9"/>
      <c r="U7" s="9"/>
      <c r="V7" s="9"/>
      <c r="W7" s="9"/>
      <c r="X7" s="9"/>
      <c r="Y7" s="9"/>
      <c r="Z7" s="9"/>
      <c r="AA7" s="9"/>
      <c r="AB7" s="9"/>
      <c r="AC7" s="9"/>
      <c r="AD7" s="9"/>
      <c r="AE7" s="9"/>
      <c r="AF7" s="11"/>
    </row>
    <row r="8" spans="1:32" ht="13.5" customHeight="1">
      <c r="A8" s="7">
        <f>SUBSTITUTE(CONCATENATE(E8,F8,IF(G8="Identifier","ID",IF(AND(G8="Text",OR(E8&lt;&gt;"",F8&lt;&gt;"")),"",G8)),IF(AND(I8&lt;&gt;"Text",G8&lt;&gt;I8,NOT(AND(G8="URI",I8="Identifier")),NOT(AND(G8="UUID",I8="Identifier"))),IF(I8="Identifier","ID",I8),""))," ","")</f>
        <v>0</v>
      </c>
      <c r="B8" s="8">
        <f>CONCATENATE(IF(C8="","",CONCATENATE(C8,"_ ")),D8,". ",IF(E8="","",CONCATENATE(E8,"_ ")),H8,IF(OR(E8&lt;&gt;"",H8&lt;&gt;I8),CONCATENATE(". ",I8),""))</f>
        <v>0</v>
      </c>
      <c r="C8" s="9"/>
      <c r="D8" s="9" t="s">
        <v>56</v>
      </c>
      <c r="E8" s="9"/>
      <c r="F8" s="9" t="s">
        <v>66</v>
      </c>
      <c r="G8" s="9" t="s">
        <v>67</v>
      </c>
      <c r="H8" s="10" t="str">
        <f>IF(F8&lt;&gt;"",CONCATENATE(F8," ",G8),G8)</f>
        <v>Document Type Code</v>
      </c>
      <c r="I8" s="9" t="s">
        <v>67</v>
      </c>
      <c r="J8" s="9"/>
      <c r="K8" s="8">
        <f>IF(J8&lt;&gt;"",CONCATENATE(J8,"_ ",I8,". Type"),CONCATENATE(I8,". Type"))</f>
        <v>0</v>
      </c>
      <c r="L8" s="8"/>
      <c r="M8" s="8"/>
      <c r="N8" s="9"/>
      <c r="O8" s="9" t="s">
        <v>37</v>
      </c>
      <c r="P8" s="8" t="s">
        <v>38</v>
      </c>
      <c r="Q8" s="9" t="s">
        <v>68</v>
      </c>
      <c r="R8" s="9"/>
      <c r="S8" s="9"/>
      <c r="T8" s="9"/>
      <c r="U8" s="9"/>
      <c r="V8" s="9"/>
      <c r="W8" s="9"/>
      <c r="X8" s="9"/>
      <c r="Y8" s="9"/>
      <c r="Z8" s="9"/>
      <c r="AA8" s="9"/>
      <c r="AB8" s="9"/>
      <c r="AC8" s="9"/>
      <c r="AD8" s="9"/>
      <c r="AE8" s="9"/>
      <c r="AF8" s="11"/>
    </row>
    <row r="9" spans="1:32" ht="13.5" customHeight="1">
      <c r="A9" s="7">
        <f>SUBSTITUTE(CONCATENATE(E9,F9,IF(G9="Identifier","ID",IF(AND(G9="Text",OR(E9&lt;&gt;"",F9&lt;&gt;"")),"",G9)),IF(AND(I9&lt;&gt;"Text",G9&lt;&gt;I9,NOT(AND(G9="URI",I9="Identifier")),NOT(AND(G9="UUID",I9="Identifier"))),IF(I9="Identifier","ID",I9),""))," ","")</f>
        <v>0</v>
      </c>
      <c r="B9" s="8">
        <f>CONCATENATE(IF(C9="","",CONCATENATE(C9,"_ ")),D9,". ",IF(E9="","",CONCATENATE(E9,"_ ")),H9,IF(OR(E9&lt;&gt;"",H9&lt;&gt;I9),CONCATENATE(". ",I9),""))</f>
        <v>0</v>
      </c>
      <c r="C9" s="9"/>
      <c r="D9" s="9" t="s">
        <v>56</v>
      </c>
      <c r="E9" s="9"/>
      <c r="F9" s="9" t="s">
        <v>40</v>
      </c>
      <c r="G9" s="9" t="s">
        <v>36</v>
      </c>
      <c r="H9" s="10" t="str">
        <f>IF(F9&lt;&gt;"",CONCATENATE(F9," ",G9),G9)</f>
        <v>Customization Identifier</v>
      </c>
      <c r="I9" s="9" t="s">
        <v>36</v>
      </c>
      <c r="J9" s="9"/>
      <c r="K9" s="8">
        <f>IF(J9&lt;&gt;"",CONCATENATE(J9,"_ ",I9,". Type"),CONCATENATE(I9,". Type"))</f>
        <v>0</v>
      </c>
      <c r="L9" s="8"/>
      <c r="M9" s="8"/>
      <c r="N9" s="9"/>
      <c r="O9" s="9" t="s">
        <v>37</v>
      </c>
      <c r="P9" s="8" t="s">
        <v>38</v>
      </c>
      <c r="Q9" s="9" t="s">
        <v>69</v>
      </c>
      <c r="R9" s="9"/>
      <c r="S9" s="9"/>
      <c r="T9" s="9"/>
      <c r="U9" s="9"/>
      <c r="V9" s="9"/>
      <c r="W9" s="9"/>
      <c r="X9" s="9"/>
      <c r="Y9" s="9"/>
      <c r="Z9" s="9"/>
      <c r="AA9" s="9"/>
      <c r="AB9" s="9"/>
      <c r="AC9" s="9"/>
      <c r="AD9" s="9"/>
      <c r="AE9" s="9"/>
      <c r="AF9" s="11"/>
    </row>
    <row r="10" spans="1:32" ht="13.5" customHeight="1">
      <c r="A10" s="7">
        <f>SUBSTITUTE(CONCATENATE(E10,F10,IF(G10="Identifier","ID",IF(AND(G10="Text",OR(E10&lt;&gt;"",F10&lt;&gt;"")),"",G10)),IF(AND(I10&lt;&gt;"Text",G10&lt;&gt;I10,NOT(AND(G10="URI",I10="Identifier")),NOT(AND(G10="UUID",I10="Identifier"))),IF(I10="Identifier","ID",I10),""))," ","")</f>
        <v>0</v>
      </c>
      <c r="B10" s="8">
        <f>CONCATENATE(IF(C10="","",CONCATENATE(C10,"_ ")),D10,". ",IF(E10="","",CONCATENATE(E10,"_ ")),H10,IF(OR(E10&lt;&gt;"",H10&lt;&gt;I10),CONCATENATE(". ",I10),""))</f>
        <v>0</v>
      </c>
      <c r="C10" s="9"/>
      <c r="D10" s="9" t="s">
        <v>56</v>
      </c>
      <c r="E10" s="9"/>
      <c r="F10" s="9" t="s">
        <v>70</v>
      </c>
      <c r="G10" s="9" t="s">
        <v>36</v>
      </c>
      <c r="H10" s="10" t="str">
        <f>IF(F10&lt;&gt;"",CONCATENATE(F10," ",G10),G10)</f>
        <v>Profile Identifier</v>
      </c>
      <c r="I10" s="9" t="s">
        <v>36</v>
      </c>
      <c r="J10" s="9"/>
      <c r="K10" s="8">
        <f>IF(J10&lt;&gt;"",CONCATENATE(J10,"_ ",I10,". Type"),CONCATENATE(I10,". Type"))</f>
        <v>0</v>
      </c>
      <c r="L10" s="8"/>
      <c r="M10" s="8"/>
      <c r="N10" s="9"/>
      <c r="O10" s="9" t="s">
        <v>37</v>
      </c>
      <c r="P10" s="8" t="s">
        <v>38</v>
      </c>
      <c r="Q10" s="9" t="s">
        <v>71</v>
      </c>
      <c r="R10" s="9"/>
      <c r="S10" s="9"/>
      <c r="T10" s="9"/>
      <c r="U10" s="9"/>
      <c r="V10" s="9"/>
      <c r="W10" s="9"/>
      <c r="X10" s="9"/>
      <c r="Y10" s="9"/>
      <c r="Z10" s="9"/>
      <c r="AA10" s="9"/>
      <c r="AB10" s="9"/>
      <c r="AC10" s="9"/>
      <c r="AD10" s="9"/>
      <c r="AE10" s="9"/>
      <c r="AF10" s="11"/>
    </row>
    <row r="11" spans="1:32" ht="13.5" customHeight="1">
      <c r="A11" s="7">
        <f>SUBSTITUTE(CONCATENATE(E11,F11,IF(G11="Identifier","ID",IF(AND(G11="Text",OR(E11&lt;&gt;"",F11&lt;&gt;"")),"",G11)),IF(AND(I11&lt;&gt;"Text",G11&lt;&gt;I11,NOT(AND(G11="URI",I11="Identifier")),NOT(AND(G11="UUID",I11="Identifier"))),IF(I11="Identifier","ID",I11),""))," ","")</f>
        <v>0</v>
      </c>
      <c r="B11" s="8">
        <f>CONCATENATE(IF(C11="","",CONCATENATE(C11,"_ ")),D11,". ",IF(E11="","",CONCATENATE(E11,"_ ")),H11,IF(OR(E11&lt;&gt;"",H11&lt;&gt;I11),CONCATENATE(". ",I11),""))</f>
        <v>0</v>
      </c>
      <c r="C11" s="9"/>
      <c r="D11" s="9" t="s">
        <v>56</v>
      </c>
      <c r="E11" s="9"/>
      <c r="F11" s="9" t="s">
        <v>72</v>
      </c>
      <c r="G11" s="9" t="s">
        <v>36</v>
      </c>
      <c r="H11" s="10" t="str">
        <f>IF(F11&lt;&gt;"",CONCATENATE(F11," ",G11),G11)</f>
        <v>Profile Execution Identifier</v>
      </c>
      <c r="I11" s="9" t="s">
        <v>36</v>
      </c>
      <c r="J11" s="9"/>
      <c r="K11" s="8">
        <f>IF(J11&lt;&gt;"",CONCATENATE(J11,"_ ",I11,". Type"),CONCATENATE(I11,". Type"))</f>
        <v>0</v>
      </c>
      <c r="L11" s="8"/>
      <c r="M11" s="8"/>
      <c r="N11" s="9"/>
      <c r="O11" s="9" t="s">
        <v>37</v>
      </c>
      <c r="P11" s="8" t="s">
        <v>38</v>
      </c>
      <c r="Q11" s="9" t="s">
        <v>73</v>
      </c>
      <c r="R11" s="9"/>
      <c r="S11" s="9"/>
      <c r="T11" s="9"/>
      <c r="U11" s="9"/>
      <c r="V11" s="9"/>
      <c r="W11" s="9"/>
      <c r="X11" s="9"/>
      <c r="Y11" s="9"/>
      <c r="Z11" s="9"/>
      <c r="AA11" s="9"/>
      <c r="AB11" s="9"/>
      <c r="AC11" s="9"/>
      <c r="AD11" s="9"/>
      <c r="AE11" s="9"/>
      <c r="AF11" s="11"/>
    </row>
    <row r="12" spans="1:32" ht="13.5" customHeight="1">
      <c r="A12" s="7">
        <f>SUBSTITUTE(CONCATENATE(E12,F12,IF(G12="Identifier","ID",IF(AND(G12="Text",OR(E12&lt;&gt;"",F12&lt;&gt;"")),"",G12)),IF(AND(I12&lt;&gt;"Text",G12&lt;&gt;I12,NOT(AND(G12="URI",I12="Identifier")),NOT(AND(G12="UUID",I12="Identifier"))),IF(I12="Identifier","ID",I12),""))," ","")</f>
        <v>0</v>
      </c>
      <c r="B12" s="8">
        <f>CONCATENATE(IF(C12="","",CONCATENATE(C12,"_ ")),D12,". ",IF(E12="","",CONCATENATE(E12,"_ ")),H12,IF(OR(E12&lt;&gt;"",H12&lt;&gt;I12),CONCATENATE(". ",I12),""))</f>
        <v>0</v>
      </c>
      <c r="C12" s="9"/>
      <c r="D12" s="9" t="s">
        <v>56</v>
      </c>
      <c r="E12" s="9"/>
      <c r="F12" s="9" t="s">
        <v>74</v>
      </c>
      <c r="G12" s="9" t="s">
        <v>36</v>
      </c>
      <c r="H12" s="10" t="str">
        <f>IF(F12&lt;&gt;"",CONCATENATE(F12," ",G12),G12)</f>
        <v>Handling Service Identifier</v>
      </c>
      <c r="I12" s="9" t="s">
        <v>36</v>
      </c>
      <c r="J12" s="9"/>
      <c r="K12" s="8">
        <f>IF(J12&lt;&gt;"",CONCATENATE(J12,"_ ",I12,". Type"),CONCATENATE(I12,". Type"))</f>
        <v>0</v>
      </c>
      <c r="L12" s="8"/>
      <c r="M12" s="8"/>
      <c r="N12" s="9"/>
      <c r="O12" s="9" t="s">
        <v>37</v>
      </c>
      <c r="P12" s="8" t="s">
        <v>38</v>
      </c>
      <c r="Q12" s="9" t="s">
        <v>75</v>
      </c>
      <c r="R12" s="9"/>
      <c r="S12" s="9"/>
      <c r="T12" s="9"/>
      <c r="U12" s="9"/>
      <c r="V12" s="9"/>
      <c r="W12" s="9"/>
      <c r="X12" s="9"/>
      <c r="Y12" s="9"/>
      <c r="Z12" s="9"/>
      <c r="AA12" s="9"/>
      <c r="AB12" s="9"/>
      <c r="AC12" s="9"/>
      <c r="AD12" s="9"/>
      <c r="AE12" s="9"/>
      <c r="AF12" s="11"/>
    </row>
    <row r="13" spans="1:32" ht="13.5" customHeight="1">
      <c r="A13" s="7">
        <f>SUBSTITUTE(CONCATENATE(E13,F13,IF(G13="Identifier","ID",IF(AND(G13="Text",OR(E13&lt;&gt;"",F13&lt;&gt;"")),"",G13)),IF(AND(I13&lt;&gt;"Text",G13&lt;&gt;I13,NOT(AND(G13="URI",I13="Identifier")),NOT(AND(G13="UUID",I13="Identifier"))),IF(I13="Identifier","ID",I13),""))," ","")</f>
        <v>0</v>
      </c>
      <c r="B13" s="8">
        <f>CONCATENATE(IF(C13="","",CONCATENATE(C13,"_ ")),D13,". ",IF(E13="","",CONCATENATE(E13,"_ ")),H13,IF(OR(E13&lt;&gt;"",H13&lt;&gt;I13),CONCATENATE(". ",I13),""))</f>
        <v>0</v>
      </c>
      <c r="C13" s="9"/>
      <c r="D13" s="9" t="s">
        <v>56</v>
      </c>
      <c r="E13" s="9"/>
      <c r="F13" s="9" t="s">
        <v>76</v>
      </c>
      <c r="G13" s="9" t="s">
        <v>36</v>
      </c>
      <c r="H13" s="10" t="str">
        <f>IF(F13&lt;&gt;"",CONCATENATE(F13," ",G13),G13)</f>
        <v>Instance Syntax Identifier</v>
      </c>
      <c r="I13" s="9" t="s">
        <v>36</v>
      </c>
      <c r="J13" s="9"/>
      <c r="K13" s="8">
        <f>IF(J13&lt;&gt;"",CONCATENATE(J13,"_ ",I13,". Type"),CONCATENATE(I13,". Type"))</f>
        <v>0</v>
      </c>
      <c r="L13" s="8"/>
      <c r="M13" s="8"/>
      <c r="N13" s="9"/>
      <c r="O13" s="9" t="s">
        <v>37</v>
      </c>
      <c r="P13" s="8" t="s">
        <v>38</v>
      </c>
      <c r="Q13" s="9" t="s">
        <v>77</v>
      </c>
      <c r="R13" s="9"/>
      <c r="S13" s="9"/>
      <c r="T13" s="9"/>
      <c r="U13" s="9"/>
      <c r="V13" s="9"/>
      <c r="W13" s="9"/>
      <c r="X13" s="9"/>
      <c r="Y13" s="9"/>
      <c r="Z13" s="9"/>
      <c r="AA13" s="9"/>
      <c r="AB13" s="9"/>
      <c r="AC13" s="9"/>
      <c r="AD13" s="9"/>
      <c r="AE13" s="9"/>
      <c r="AF13" s="11"/>
    </row>
    <row r="14" spans="1:32" ht="13.5" customHeight="1">
      <c r="A14" s="7">
        <f>SUBSTITUTE(CONCATENATE(E14,F14,IF(G14="Identifier","ID",IF(AND(G14="Text",OR(E14&lt;&gt;"",F14&lt;&gt;"")),"",G14)),IF(AND(I14&lt;&gt;"Text",G14&lt;&gt;I14,NOT(AND(G14="URI",I14="Identifier")),NOT(AND(G14="UUID",I14="Identifier"))),IF(I14="Identifier","ID",I14),""))," ","")</f>
        <v>0</v>
      </c>
      <c r="B14" s="8">
        <f>CONCATENATE(IF(C14="","",CONCATENATE(C14,"_ ")),D14,". ",IF(E14="","",CONCATENATE(E14,"_ ")),H14,IF(OR(E14&lt;&gt;"",H14&lt;&gt;I14),CONCATENATE(". ",I14),""))</f>
        <v>0</v>
      </c>
      <c r="C14" s="9"/>
      <c r="D14" s="9" t="s">
        <v>56</v>
      </c>
      <c r="E14" s="9"/>
      <c r="F14" s="9" t="s">
        <v>78</v>
      </c>
      <c r="G14" s="9" t="s">
        <v>48</v>
      </c>
      <c r="H14" s="10" t="str">
        <f>IF(F14&lt;&gt;"",CONCATENATE(F14," ",G14),G14)</f>
        <v>Instance Encryption Indicator</v>
      </c>
      <c r="I14" s="9" t="s">
        <v>48</v>
      </c>
      <c r="J14" s="9"/>
      <c r="K14" s="8">
        <f>IF(J14&lt;&gt;"",CONCATENATE(J14,"_ ",I14,". Type"),CONCATENATE(I14,". Type"))</f>
        <v>0</v>
      </c>
      <c r="L14" s="8"/>
      <c r="M14" s="8"/>
      <c r="N14" s="9"/>
      <c r="O14" s="9" t="s">
        <v>37</v>
      </c>
      <c r="P14" s="8" t="s">
        <v>38</v>
      </c>
      <c r="Q14" s="9" t="s">
        <v>79</v>
      </c>
      <c r="R14" s="9"/>
      <c r="S14" s="9"/>
      <c r="T14" s="9"/>
      <c r="U14" s="9"/>
      <c r="V14" s="9"/>
      <c r="W14" s="9"/>
      <c r="X14" s="9"/>
      <c r="Y14" s="9"/>
      <c r="Z14" s="9"/>
      <c r="AA14" s="9"/>
      <c r="AB14" s="9"/>
      <c r="AC14" s="9"/>
      <c r="AD14" s="9"/>
      <c r="AE14" s="9"/>
      <c r="AF14" s="11"/>
    </row>
    <row r="15" spans="1:32" ht="13.5" customHeight="1">
      <c r="A15" s="7">
        <f>SUBSTITUTE(CONCATENATE(E15,F15,IF(G15="Identifier","ID",IF(AND(G15="Text",OR(E15&lt;&gt;"",F15&lt;&gt;"")),"",G15)),IF(AND(I15&lt;&gt;"Text",G15&lt;&gt;I15,NOT(AND(G15="URI",I15="Identifier")),NOT(AND(G15="UUID",I15="Identifier"))),IF(I15="Identifier","ID",I15),""))," ","")</f>
        <v>0</v>
      </c>
      <c r="B15" s="8">
        <f>CONCATENATE(IF(C15="","",CONCATENATE(C15,"_ ")),D15,". ",IF(E15="","",CONCATENATE(E15,"_ ")),H15,IF(OR(E15&lt;&gt;"",H15&lt;&gt;I15),CONCATENATE(". ",I15),""))</f>
        <v>0</v>
      </c>
      <c r="C15" s="9"/>
      <c r="D15" s="9" t="s">
        <v>56</v>
      </c>
      <c r="E15" s="9"/>
      <c r="F15" s="9" t="s">
        <v>78</v>
      </c>
      <c r="G15" s="9" t="s">
        <v>80</v>
      </c>
      <c r="H15" s="10" t="str">
        <f>IF(F15&lt;&gt;"",CONCATENATE(F15," ",G15),G15)</f>
        <v>Instance Encryption Method</v>
      </c>
      <c r="I15" s="9" t="s">
        <v>81</v>
      </c>
      <c r="J15" s="9"/>
      <c r="K15" s="8">
        <f>IF(J15&lt;&gt;"",CONCATENATE(J15,"_ ",I15,". Type"),CONCATENATE(I15,". Type"))</f>
        <v>0</v>
      </c>
      <c r="L15" s="8"/>
      <c r="M15" s="8"/>
      <c r="N15" s="9"/>
      <c r="O15" s="9" t="s">
        <v>37</v>
      </c>
      <c r="P15" s="8" t="s">
        <v>38</v>
      </c>
      <c r="Q15" s="9" t="s">
        <v>82</v>
      </c>
      <c r="R15" s="9"/>
      <c r="S15" s="9"/>
      <c r="T15" s="9"/>
      <c r="U15" s="9"/>
      <c r="V15" s="9"/>
      <c r="W15" s="9"/>
      <c r="X15" s="9"/>
      <c r="Y15" s="9"/>
      <c r="Z15" s="9"/>
      <c r="AA15" s="9"/>
      <c r="AB15" s="9"/>
      <c r="AC15" s="9"/>
      <c r="AD15" s="9"/>
      <c r="AE15" s="9"/>
      <c r="AF15" s="11"/>
    </row>
    <row r="16" spans="1:32" ht="13.5" customHeight="1">
      <c r="A16" s="7">
        <f>SUBSTITUTE(CONCATENATE(E16,F16,IF(G16="Identifier","ID",IF(AND(G16="Text",OR(E16&lt;&gt;"",F16&lt;&gt;"")),"",G16)),IF(AND(I16&lt;&gt;"Text",G16&lt;&gt;I16,NOT(AND(G16="URI",I16="Identifier")),NOT(AND(G16="UUID",I16="Identifier"))),IF(I16="Identifier","ID",I16),""))," ","")</f>
        <v>0</v>
      </c>
      <c r="B16" s="8">
        <f>CONCATENATE(IF(C16="","",CONCATENATE(C16,"_ ")),D16,". ",IF(E16="","",CONCATENATE(E16,"_ ")),H16,IF(OR(E16&lt;&gt;"",H16&lt;&gt;I16),CONCATENATE(". ",I16),""))</f>
        <v>0</v>
      </c>
      <c r="C16" s="9"/>
      <c r="D16" s="9" t="s">
        <v>56</v>
      </c>
      <c r="E16" s="9"/>
      <c r="F16" s="9" t="s">
        <v>83</v>
      </c>
      <c r="G16" s="9" t="s">
        <v>84</v>
      </c>
      <c r="H16" s="10" t="str">
        <f>IF(F16&lt;&gt;"",CONCATENATE(F16," ",G16),G16)</f>
        <v>Instance Hash Value</v>
      </c>
      <c r="I16" s="9" t="s">
        <v>81</v>
      </c>
      <c r="J16" s="9"/>
      <c r="K16" s="8">
        <f>IF(J16&lt;&gt;"",CONCATENATE(J16,"_ ",I16,". Type"),CONCATENATE(I16,". Type"))</f>
        <v>0</v>
      </c>
      <c r="L16" s="8"/>
      <c r="M16" s="8"/>
      <c r="N16" s="9"/>
      <c r="O16" s="9" t="s">
        <v>37</v>
      </c>
      <c r="P16" s="8" t="s">
        <v>38</v>
      </c>
      <c r="Q16" s="9" t="s">
        <v>85</v>
      </c>
      <c r="R16" s="9"/>
      <c r="S16" s="9"/>
      <c r="T16" s="9"/>
      <c r="U16" s="9"/>
      <c r="V16" s="9"/>
      <c r="W16" s="9"/>
      <c r="X16" s="9"/>
      <c r="Y16" s="9"/>
      <c r="Z16" s="9"/>
      <c r="AA16" s="9"/>
      <c r="AB16" s="9"/>
      <c r="AC16" s="9"/>
      <c r="AD16" s="9"/>
      <c r="AE16" s="9"/>
      <c r="AF16" s="11"/>
    </row>
    <row r="17" spans="1:32" ht="13.5" customHeight="1">
      <c r="A17" s="7">
        <f>SUBSTITUTE(CONCATENATE(E17,F17,IF(G17="Identifier","ID",IF(AND(G17="Text",OR(E17&lt;&gt;"",F17&lt;&gt;"")),"",G17)),IF(AND(I17&lt;&gt;"Text",G17&lt;&gt;I17,NOT(AND(G17="URI",I17="Identifier")),NOT(AND(G17="UUID",I17="Identifier"))),IF(I17="Identifier","ID",I17),""))," ","")</f>
        <v>0</v>
      </c>
      <c r="B17" s="8">
        <f>CONCATENATE(IF(C17="","",CONCATENATE(C17,"_ ")),D17,". ",IF(E17="","",CONCATENATE(E17,"_ ")),H17,IF(OR(E17&lt;&gt;"",H17&lt;&gt;I17),CONCATENATE(". ",I17),""))</f>
        <v>0</v>
      </c>
      <c r="C17" s="9"/>
      <c r="D17" s="9" t="s">
        <v>56</v>
      </c>
      <c r="E17" s="9"/>
      <c r="F17" s="9" t="s">
        <v>83</v>
      </c>
      <c r="G17" s="9" t="s">
        <v>86</v>
      </c>
      <c r="H17" s="10" t="str">
        <f>IF(F17&lt;&gt;"",CONCATENATE(F17," ",G17),G17)</f>
        <v>Instance Hash Algorithm</v>
      </c>
      <c r="I17" s="9" t="s">
        <v>81</v>
      </c>
      <c r="J17" s="9"/>
      <c r="K17" s="8">
        <f>IF(J17&lt;&gt;"",CONCATENATE(J17,"_ ",I17,". Type"),CONCATENATE(I17,". Type"))</f>
        <v>0</v>
      </c>
      <c r="L17" s="8"/>
      <c r="M17" s="8"/>
      <c r="N17" s="9"/>
      <c r="O17" s="9" t="s">
        <v>37</v>
      </c>
      <c r="P17" s="8" t="s">
        <v>38</v>
      </c>
      <c r="Q17" s="9" t="s">
        <v>87</v>
      </c>
      <c r="R17" s="9"/>
      <c r="S17" s="9"/>
      <c r="T17" s="9"/>
      <c r="U17" s="9"/>
      <c r="V17" s="9"/>
      <c r="W17" s="9"/>
      <c r="X17" s="9"/>
      <c r="Y17" s="9"/>
      <c r="Z17" s="9"/>
      <c r="AA17" s="9"/>
      <c r="AB17" s="9"/>
      <c r="AC17" s="9"/>
      <c r="AD17" s="9"/>
      <c r="AE17" s="9"/>
      <c r="AF17" s="11"/>
    </row>
    <row r="18" spans="1:32" ht="13.5" customHeight="1">
      <c r="A18" s="12">
        <f>SUBSTITUTE(SUBSTITUTE(CONCATENATE(E18,IF(H18="Identifier","ID",H18))," ",""),"_","")</f>
        <v>0</v>
      </c>
      <c r="B18" s="12">
        <f>CONCATENATE(IF(C18="","",CONCATENATE(C18,"_ ")),D18,". ",IF(E18="","",CONCATENATE(E18,"_ ")),H18,IF(E18="","",CONCATENATE(". ",I18)))</f>
        <v>0</v>
      </c>
      <c r="C18" s="12"/>
      <c r="D18" s="12" t="s">
        <v>56</v>
      </c>
      <c r="E18" s="12" t="s">
        <v>88</v>
      </c>
      <c r="F18" s="12"/>
      <c r="G18" s="12"/>
      <c r="H18" s="12" t="str">
        <f>CONCATENATE(IF(L18="","",CONCATENATE(L18,"_ ")),M18)</f>
        <v>External Reference</v>
      </c>
      <c r="I18" s="12" t="str">
        <f>H18</f>
        <v>External Reference</v>
      </c>
      <c r="J18" s="12"/>
      <c r="K18" s="12"/>
      <c r="L18" s="12"/>
      <c r="M18" s="12" t="s">
        <v>60</v>
      </c>
      <c r="N18" s="12"/>
      <c r="O18" s="12" t="s">
        <v>89</v>
      </c>
      <c r="P18" s="12" t="s">
        <v>52</v>
      </c>
      <c r="Q18" s="12" t="s">
        <v>61</v>
      </c>
      <c r="R18" s="12"/>
      <c r="S18" s="12"/>
      <c r="T18" s="12"/>
      <c r="U18" s="12"/>
      <c r="V18" s="12"/>
      <c r="W18" s="12"/>
      <c r="X18" s="12"/>
      <c r="Y18" s="12"/>
      <c r="Z18" s="12"/>
      <c r="AA18" s="12"/>
      <c r="AB18" s="12"/>
      <c r="AC18" s="12"/>
      <c r="AD18" s="12"/>
      <c r="AE18" s="12"/>
      <c r="AF18" s="12"/>
    </row>
    <row r="19" spans="1:32" ht="13.5" customHeight="1">
      <c r="A19" s="12">
        <f>SUBSTITUTE(SUBSTITUTE(CONCATENATE(E19,IF(H19="Identifier","ID",H19))," ",""),"_","")</f>
        <v>0</v>
      </c>
      <c r="B19" s="12">
        <f>CONCATENATE(IF(C19="","",CONCATENATE(C19,"_ ")),D19,". ",IF(E19="","",CONCATENATE(E19,"_ ")),H19,IF(E19="","",CONCATENATE(". ",I19)))</f>
        <v>0</v>
      </c>
      <c r="C19" s="12"/>
      <c r="D19" s="12" t="s">
        <v>56</v>
      </c>
      <c r="E19" s="12" t="s">
        <v>56</v>
      </c>
      <c r="F19" s="12"/>
      <c r="G19" s="12"/>
      <c r="H19" s="12" t="str">
        <f>CONCATENATE(IF(L19="","",CONCATENATE(L19,"_ ")),M19)</f>
        <v>External Reference</v>
      </c>
      <c r="I19" s="12" t="str">
        <f>H19</f>
        <v>External Reference</v>
      </c>
      <c r="J19" s="12"/>
      <c r="K19" s="12"/>
      <c r="L19" s="12"/>
      <c r="M19" s="12" t="s">
        <v>60</v>
      </c>
      <c r="N19" s="12"/>
      <c r="O19" s="12" t="s">
        <v>37</v>
      </c>
      <c r="P19" s="12" t="s">
        <v>52</v>
      </c>
      <c r="Q19" s="12" t="s">
        <v>90</v>
      </c>
      <c r="R19" s="12"/>
      <c r="S19" s="12"/>
      <c r="T19" s="12"/>
      <c r="U19" s="12"/>
      <c r="V19" s="12"/>
      <c r="W19" s="12"/>
      <c r="X19" s="12"/>
      <c r="Y19" s="12"/>
      <c r="Z19" s="12"/>
      <c r="AA19" s="12"/>
      <c r="AB19" s="12"/>
      <c r="AC19" s="12"/>
      <c r="AD19" s="12"/>
      <c r="AE19" s="12"/>
      <c r="AF19" s="12"/>
    </row>
    <row r="20" spans="1:32" s="14" customFormat="1" ht="13.5" customHeight="1">
      <c r="A20" s="13"/>
      <c r="B20" s="13"/>
      <c r="C20" s="13"/>
      <c r="D20" s="13"/>
      <c r="E20" s="13"/>
      <c r="F20" s="13"/>
      <c r="G20" s="13"/>
      <c r="H20" s="13"/>
      <c r="I20" s="13"/>
      <c r="J20" s="13"/>
      <c r="K20" s="13"/>
      <c r="L20" s="13"/>
      <c r="M20" s="13"/>
      <c r="N20" s="13"/>
      <c r="O20" s="13"/>
      <c r="P20" s="13" t="s">
        <v>59</v>
      </c>
      <c r="Q20" s="13"/>
      <c r="R20" s="13"/>
      <c r="S20" s="13"/>
      <c r="T20" s="13"/>
      <c r="U20" s="13"/>
      <c r="V20" s="13"/>
      <c r="W20" s="13"/>
      <c r="X20" s="13"/>
      <c r="Y20" s="13"/>
      <c r="Z20" s="13"/>
      <c r="AA20" s="13"/>
      <c r="AB20" s="13"/>
      <c r="AC20" s="13"/>
      <c r="AD20" s="13"/>
      <c r="AE20" s="13"/>
      <c r="AF20" s="13"/>
    </row>
  </sheetData>
  <sheetProtection sheet="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2015-01-23T01:43:31Z</dcterms:modified>
  <cp:category/>
  <cp:version/>
  <cp:contentType/>
  <cp:contentStatus/>
  <cp:revision>77</cp:revision>
</cp:coreProperties>
</file>