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8" activeTab="0"/>
  </bookViews>
  <sheets>
    <sheet name="Envelope" sheetId="1" r:id="rId1"/>
    <sheet name="CommonEnvelopeLibrary"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<sst xmlns="http://schemas.openxmlformats.org/spreadsheetml/2006/main" count="229" uniqueCount="91">
  <si>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</si>
  <si>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</si>
  <si>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</si>
  <si>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</si>
  <si>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</si>
  <si>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</si>
  <si>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</si>
  <si>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</si>
  <si>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</si>
  <si>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</si>
  <si>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</si>
  <si>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</si>
  <si>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</si>
  <si>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</si>
  <si>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</si>
  <si>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</si>
  <si>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</si>
  <si>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</si>
  <si>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</si>
  <si>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</si>
  <si>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</si>
  <si>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</si>
  <si>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</si>
  <si>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</si>
  <si>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</si>
  <si>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</si>
  <si>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</si>
  <si>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</si>
  <si>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</si>
  <si>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</si>
  <si>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</si>
  <si>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</si>
  <si>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Envelope</t>
  </si>
  <si>
    <t>ABIE</t>
  </si>
  <si>
    <t>The Business Document Envelope</t>
  </si>
  <si>
    <t>0..1</t>
  </si>
  <si>
    <t>BDE Version</t>
  </si>
  <si>
    <t>Identifier</t>
  </si>
  <si>
    <t>BBIE</t>
  </si>
  <si>
    <t>The version of the specific envelope model in use.</t>
  </si>
  <si>
    <t>Customization</t>
  </si>
  <si>
    <t>The identification of a customization or use of the envelope model.</t>
  </si>
  <si>
    <t>1</t>
  </si>
  <si>
    <t>Unique ID for the envelope for tracking purposes.</t>
  </si>
  <si>
    <t>Creation</t>
  </si>
  <si>
    <t>Date Time</t>
  </si>
  <si>
    <t>Date and time when the envelope was created.</t>
  </si>
  <si>
    <t>Test</t>
  </si>
  <si>
    <t>Indicator</t>
  </si>
  <si>
    <t xml:space="preserve">There is a requirement to identify that the content inside the envelope is for test purposes. </t>
  </si>
  <si>
    <t>From</t>
  </si>
  <si>
    <t>Party</t>
  </si>
  <si>
    <t>ASBIE</t>
  </si>
  <si>
    <t>An unambiguous identification of the party that originated the envelope.</t>
  </si>
  <si>
    <t>To</t>
  </si>
  <si>
    <t>An unambiguous identification of the party to receive the envelope.</t>
  </si>
  <si>
    <t>1..n</t>
  </si>
  <si>
    <t>Payload</t>
  </si>
  <si>
    <t>The actual payload, such as an invoice, to be processed at next level.</t>
  </si>
  <si>
    <t>END</t>
  </si>
  <si>
    <t>External Reference</t>
  </si>
  <si>
    <t>A reference to a business case, document or other issues which are relevant to the handling of the envelope.</t>
  </si>
  <si>
    <t>Identifies the referenced object.</t>
  </si>
  <si>
    <t>The information about a party</t>
  </si>
  <si>
    <t>An unambiguous identification of a party</t>
  </si>
  <si>
    <t>A unique identification of the payloads contained within the envelope.</t>
  </si>
  <si>
    <t>Document Type</t>
  </si>
  <si>
    <t>Code</t>
  </si>
  <si>
    <t>This element identifies the type of the payload instance in the envelope.</t>
  </si>
  <si>
    <t>Identifies the customization that applies to the payload instance.</t>
  </si>
  <si>
    <t>Profile</t>
  </si>
  <si>
    <t>Identifies the profile that the payload instance is part of.</t>
  </si>
  <si>
    <t>Profile Execution</t>
  </si>
  <si>
    <t>Identifies the particular instance of an executing profile that the payload instance is part of.</t>
  </si>
  <si>
    <t>Handling Service</t>
  </si>
  <si>
    <t>Identifies the service that should process the payload instance.</t>
  </si>
  <si>
    <t>Instance Syntax</t>
  </si>
  <si>
    <t>Identifies the syntax that the payload instance is expressed in.</t>
  </si>
  <si>
    <t>Instance Encryption</t>
  </si>
  <si>
    <t>Indicator to state whether the payload instance is encrypted or not.</t>
  </si>
  <si>
    <t>Method</t>
  </si>
  <si>
    <t>Text</t>
  </si>
  <si>
    <t>Method used to encrypt the payload instance.</t>
  </si>
  <si>
    <t>Instance Hash</t>
  </si>
  <si>
    <t>Value</t>
  </si>
  <si>
    <t>Hash total of the unencrypted payload instance.</t>
  </si>
  <si>
    <t>Algorithm</t>
  </si>
  <si>
    <t>Algorithm used to calculate the hash total of the unencrypted payload instance.</t>
  </si>
  <si>
    <t>0..n</t>
  </si>
  <si>
    <t>Relevant</t>
  </si>
  <si>
    <t>A reference to a payload that is not included within the envelope.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</si>
</sst>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4">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1" fillId="3" borderId="3" xfId="0" applyFont="1" applyFill="1" applyBorder="1" applyAlignment="1" applyProtection="1">
      <alignment horizontal="center" vertical="top" wrapText="1"/>
      <protection/>
    </xf>
    <xf numFmtId="164" fontId="2" fillId="4" borderId="0" xfId="0" applyNumberFormat="1" applyFont="1" applyFill="1" applyBorder="1" applyAlignment="1" applyProtection="1">
      <alignment vertical="top" wrapText="1"/>
      <protection/>
    </xf>
    <xf numFmtId="165" fontId="2"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2" fillId="0" borderId="0" xfId="0" applyFont="1" applyAlignment="1" applyProtection="1">
      <alignment horizontal="center" vertical="top" wrapText="1"/>
      <protection/>
    </xf>
    <xf numFmtId="164" fontId="2" fillId="5" borderId="0" xfId="0" applyFont="1" applyFill="1" applyAlignment="1" applyProtection="1">
      <alignment vertical="top" wrapText="1"/>
      <protection/>
    </xf>
    <xf numFmtId="164" fontId="2"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2" fillId="0" borderId="0" xfId="0" applyFont="1" applyBorder="1" applyAlignment="1" applyProtection="1">
      <alignment vertical="top" wrapText="1"/>
      <protection/>
    </xf>
    <xf numFmtId="164" fontId="2" fillId="6" borderId="0" xfId="0" applyFont="1" applyFill="1" applyBorder="1" applyAlignment="1" applyProtection="1">
      <alignment vertical="top" wrapText="1"/>
      <protection/>
    </xf>
    <xf numFmtId="164" fontId="2" fillId="6" borderId="0" xfId="0" applyFont="1" applyFill="1" applyBorder="1" applyAlignment="1" applyProtection="1">
      <alignment horizontal="center" vertical="top" wrapText="1"/>
      <protection/>
    </xf>
    <xf numFmtId="164" fontId="2" fillId="7" borderId="0" xfId="0" applyFont="1" applyFill="1" applyBorder="1" applyAlignment="1" applyProtection="1">
      <alignment vertical="top" wrapText="1"/>
      <protection/>
    </xf>
    <xf numFmtId="164" fontId="0" fillId="0" borderId="0" xfId="0"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F1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5.7109375" style="0" customWidth="1"/>
    <col min="2" max="2" width="8.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SUBSTITUTE(CONCATENATE(D2,E2)," ","")</f>
        <v>Envelope</v>
      </c>
      <c r="B2" s="6"/>
      <c r="C2" s="5" t="str">
        <f>CONCATENATE(IF(D2="","",CONCATENATE(D2,"_ ")),E2,". Details")</f>
        <v>Envelope. Details</v>
      </c>
      <c r="D2" s="6"/>
      <c r="E2" s="6" t="s">
        <v>32</v>
      </c>
      <c r="F2" s="6"/>
      <c r="G2" s="6"/>
      <c r="H2" s="6"/>
      <c r="I2" s="6"/>
      <c r="J2" s="6"/>
      <c r="K2" s="6"/>
      <c r="L2" s="6"/>
      <c r="M2" s="6"/>
      <c r="N2" s="6"/>
      <c r="O2" s="6"/>
      <c r="P2" s="6" t="s">
        <v>33</v>
      </c>
      <c r="Q2" s="6" t="s">
        <v>34</v>
      </c>
      <c r="R2" s="6"/>
      <c r="S2" s="6"/>
      <c r="T2" s="6"/>
      <c r="U2" s="6"/>
      <c r="V2" s="6"/>
      <c r="W2" s="6"/>
      <c r="X2" s="6"/>
      <c r="Y2" s="6"/>
      <c r="Z2" s="6"/>
      <c r="AA2" s="6"/>
      <c r="AB2" s="6"/>
      <c r="AC2" s="6"/>
      <c r="AD2" s="6"/>
      <c r="AE2" s="6"/>
      <c r="AF2" s="6"/>
    </row>
    <row r="3" spans="1:32" ht="13.5" customHeight="1">
      <c r="A3" s="7" t="str">
        <f>SUBSTITUTE(CONCATENATE(F3,G3,IF(H3="Identifier","ID",IF(AND(H3="Text",OR(F3&lt;&gt;"",G3&lt;&gt;"")),"",H3)),IF(AND(J3&lt;&gt;"Text",H3&lt;&gt;J3,NOT(AND(H3="URI",J3="Identifier")),NOT(AND(H3="UUID",J3="Identifier"))),IF(J3="Identifier","ID",J3),""))," ","")</f>
        <v>BDEVersionID</v>
      </c>
      <c r="B3" s="8" t="s">
        <v>35</v>
      </c>
      <c r="C3" s="9" t="str">
        <f>CONCATENATE(IF(D3="","",CONCATENATE(D3,"_ ")),E3,". ",IF(F3="","",CONCATENATE(F3,"_ ")),I3,IF(OR(F3&lt;&gt;"",I3&lt;&gt;J3),CONCATENATE(". ",J3),""))</f>
        <v>Envelope. BDE Version Identifier. Identifier</v>
      </c>
      <c r="D3" s="10"/>
      <c r="E3" s="10" t="s">
        <v>32</v>
      </c>
      <c r="F3" s="10"/>
      <c r="G3" s="10" t="s">
        <v>36</v>
      </c>
      <c r="H3" s="10" t="s">
        <v>37</v>
      </c>
      <c r="I3" s="11" t="str">
        <f>IF(G3&lt;&gt;"",CONCATENATE(G3," ",H3),H3)</f>
        <v>BDE Version Identifier</v>
      </c>
      <c r="J3" s="10" t="s">
        <v>37</v>
      </c>
      <c r="K3" s="10"/>
      <c r="L3" s="9">
        <f>IF(K3&lt;&gt;"",CONCATENATE(K3,"_ ",J3,". Type"),CONCATENATE(J3,". Type"))</f>
        <v>0</v>
      </c>
      <c r="M3" s="9"/>
      <c r="N3" s="9"/>
      <c r="O3" s="10"/>
      <c r="P3" s="9" t="s">
        <v>38</v>
      </c>
      <c r="Q3" s="10" t="s">
        <v>39</v>
      </c>
      <c r="R3" s="10"/>
      <c r="S3" s="10"/>
      <c r="T3" s="10"/>
      <c r="U3" s="10"/>
      <c r="V3" s="10"/>
      <c r="W3" s="10"/>
      <c r="X3" s="10"/>
      <c r="Y3" s="10"/>
      <c r="Z3" s="10"/>
      <c r="AA3" s="10"/>
      <c r="AB3" s="10"/>
      <c r="AC3" s="10"/>
      <c r="AD3" s="10"/>
      <c r="AE3" s="10"/>
      <c r="AF3" s="12"/>
    </row>
    <row r="4" spans="1:32" ht="13.5" customHeight="1">
      <c r="A4" s="7" t="str">
        <f>SUBSTITUTE(CONCATENATE(F4,G4,IF(H4="Identifier","ID",IF(AND(H4="Text",OR(F4&lt;&gt;"",G4&lt;&gt;"")),"",H4)),IF(AND(J4&lt;&gt;"Text",H4&lt;&gt;J4,NOT(AND(H4="URI",J4="Identifier")),NOT(AND(H4="UUID",J4="Identifier"))),IF(J4="Identifier","ID",J4),""))," ","")</f>
        <v>CustomizationID</v>
      </c>
      <c r="B4" s="8" t="s">
        <v>35</v>
      </c>
      <c r="C4" s="9" t="str">
        <f>CONCATENATE(IF(D4="","",CONCATENATE(D4,"_ ")),E4,". ",IF(F4="","",CONCATENATE(F4,"_ ")),I4,IF(OR(F4&lt;&gt;"",I4&lt;&gt;J4),CONCATENATE(". ",J4),""))</f>
        <v>Envelope. Customization Identifier. Identifier</v>
      </c>
      <c r="D4" s="10"/>
      <c r="E4" s="10" t="s">
        <v>32</v>
      </c>
      <c r="F4" s="10"/>
      <c r="G4" s="10" t="s">
        <v>40</v>
      </c>
      <c r="H4" s="10" t="s">
        <v>37</v>
      </c>
      <c r="I4" s="11" t="str">
        <f>IF(G4&lt;&gt;"",CONCATENATE(G4," ",H4),H4)</f>
        <v>Customization Identifier</v>
      </c>
      <c r="J4" s="10" t="s">
        <v>37</v>
      </c>
      <c r="K4" s="10"/>
      <c r="L4" s="9">
        <f>IF(K4&lt;&gt;"",CONCATENATE(K4,"_ ",J4,". Type"),CONCATENATE(J4,". Type"))</f>
        <v>0</v>
      </c>
      <c r="M4" s="9"/>
      <c r="N4" s="9"/>
      <c r="O4" s="10"/>
      <c r="P4" s="9" t="s">
        <v>38</v>
      </c>
      <c r="Q4" s="10" t="s">
        <v>41</v>
      </c>
      <c r="R4" s="10"/>
      <c r="S4" s="10"/>
      <c r="T4" s="10"/>
      <c r="U4" s="10"/>
      <c r="V4" s="10"/>
      <c r="W4" s="10"/>
      <c r="X4" s="10"/>
      <c r="Y4" s="10"/>
      <c r="Z4" s="10"/>
      <c r="AA4" s="10"/>
      <c r="AB4" s="10"/>
      <c r="AC4" s="10"/>
      <c r="AD4" s="10"/>
      <c r="AE4" s="10"/>
      <c r="AF4" s="12"/>
    </row>
    <row r="5" spans="1:32" ht="13.5" customHeight="1">
      <c r="A5" s="7" t="str">
        <f>SUBSTITUTE(CONCATENATE(F5,G5,IF(H5="Identifier","ID",IF(AND(H5="Text",OR(F5&lt;&gt;"",G5&lt;&gt;"")),"",H5)),IF(AND(J5&lt;&gt;"Text",H5&lt;&gt;J5,NOT(AND(H5="URI",J5="Identifier")),NOT(AND(H5="UUID",J5="Identifier"))),IF(J5="Identifier","ID",J5),""))," ","")</f>
        <v>ID</v>
      </c>
      <c r="B5" s="8" t="s">
        <v>42</v>
      </c>
      <c r="C5" s="9" t="str">
        <f>CONCATENATE(IF(D5="","",CONCATENATE(D5,"_ ")),E5,". ",IF(F5="","",CONCATENATE(F5,"_ ")),I5,IF(OR(F5&lt;&gt;"",I5&lt;&gt;J5),CONCATENATE(". ",J5),""))</f>
        <v>Envelope. Identifier</v>
      </c>
      <c r="D5" s="10"/>
      <c r="E5" s="10" t="s">
        <v>32</v>
      </c>
      <c r="F5" s="10"/>
      <c r="G5" s="10"/>
      <c r="H5" s="10" t="s">
        <v>37</v>
      </c>
      <c r="I5" s="11" t="str">
        <f>IF(G5&lt;&gt;"",CONCATENATE(G5," ",H5),H5)</f>
        <v>Identifier</v>
      </c>
      <c r="J5" s="10" t="s">
        <v>37</v>
      </c>
      <c r="K5" s="10"/>
      <c r="L5" s="9">
        <f>IF(K5&lt;&gt;"",CONCATENATE(K5,"_ ",J5,". Type"),CONCATENATE(J5,". Type"))</f>
        <v>0</v>
      </c>
      <c r="M5" s="9"/>
      <c r="N5" s="9"/>
      <c r="O5" s="10"/>
      <c r="P5" s="9" t="s">
        <v>38</v>
      </c>
      <c r="Q5" s="10" t="s">
        <v>43</v>
      </c>
      <c r="R5" s="10"/>
      <c r="S5" s="10"/>
      <c r="T5" s="10"/>
      <c r="U5" s="10"/>
      <c r="V5" s="10"/>
      <c r="W5" s="10"/>
      <c r="X5" s="10"/>
      <c r="Y5" s="10"/>
      <c r="Z5" s="10"/>
      <c r="AA5" s="10"/>
      <c r="AB5" s="10"/>
      <c r="AC5" s="10"/>
      <c r="AD5" s="10"/>
      <c r="AE5" s="10"/>
      <c r="AF5" s="12"/>
    </row>
    <row r="6" spans="1:32" ht="13.5" customHeight="1">
      <c r="A6" s="7" t="str">
        <f>SUBSTITUTE(CONCATENATE(F6,G6,IF(H6="Identifier","ID",IF(AND(H6="Text",OR(F6&lt;&gt;"",G6&lt;&gt;"")),"",H6)),IF(AND(J6&lt;&gt;"Text",H6&lt;&gt;J6,NOT(AND(H6="URI",J6="Identifier")),NOT(AND(H6="UUID",J6="Identifier"))),IF(J6="Identifier","ID",J6),""))," ","")</f>
        <v>CreationDateTime</v>
      </c>
      <c r="B6" s="8" t="s">
        <v>42</v>
      </c>
      <c r="C6" s="9" t="str">
        <f>CONCATENATE(IF(D6="","",CONCATENATE(D6,"_ ")),E6,". ",IF(F6="","",CONCATENATE(F6,"_ ")),I6,IF(OR(F6&lt;&gt;"",I6&lt;&gt;J6),CONCATENATE(". ",J6),""))</f>
        <v>Envelope. Creation Date Time. Date Time</v>
      </c>
      <c r="D6" s="10"/>
      <c r="E6" s="10" t="s">
        <v>32</v>
      </c>
      <c r="F6" s="10"/>
      <c r="G6" s="10" t="s">
        <v>44</v>
      </c>
      <c r="H6" s="10" t="s">
        <v>45</v>
      </c>
      <c r="I6" s="11" t="str">
        <f>IF(G6&lt;&gt;"",CONCATENATE(G6," ",H6),H6)</f>
        <v>Creation Date Time</v>
      </c>
      <c r="J6" s="10" t="s">
        <v>45</v>
      </c>
      <c r="K6" s="10"/>
      <c r="L6" s="9">
        <f>IF(K6&lt;&gt;"",CONCATENATE(K6,"_ ",J6,". Type"),CONCATENATE(J6,". Type"))</f>
        <v>0</v>
      </c>
      <c r="M6" s="9"/>
      <c r="N6" s="9"/>
      <c r="O6" s="10"/>
      <c r="P6" s="9" t="s">
        <v>38</v>
      </c>
      <c r="Q6" s="10" t="s">
        <v>46</v>
      </c>
      <c r="R6" s="10"/>
      <c r="S6" s="10"/>
      <c r="T6" s="10"/>
      <c r="U6" s="10"/>
      <c r="V6" s="10"/>
      <c r="W6" s="10"/>
      <c r="X6" s="10"/>
      <c r="Y6" s="10"/>
      <c r="Z6" s="10"/>
      <c r="AA6" s="10"/>
      <c r="AB6" s="10"/>
      <c r="AC6" s="10"/>
      <c r="AD6" s="10"/>
      <c r="AE6" s="10"/>
      <c r="AF6" s="12"/>
    </row>
    <row r="7" spans="1:32" ht="13.5" customHeight="1">
      <c r="A7" s="7" t="str">
        <f>SUBSTITUTE(CONCATENATE(F7,G7,IF(H7="Identifier","ID",IF(AND(H7="Text",OR(F7&lt;&gt;"",G7&lt;&gt;"")),"",H7)),IF(AND(J7&lt;&gt;"Text",H7&lt;&gt;J7,NOT(AND(H7="URI",J7="Identifier")),NOT(AND(H7="UUID",J7="Identifier"))),IF(J7="Identifier","ID",J7),""))," ","")</f>
        <v>TestIndicator</v>
      </c>
      <c r="B7" s="8" t="s">
        <v>35</v>
      </c>
      <c r="C7" s="9" t="str">
        <f>CONCATENATE(IF(D7="","",CONCATENATE(D7,"_ ")),E7,". ",IF(F7="","",CONCATENATE(F7,"_ ")),I7,IF(OR(F7&lt;&gt;"",I7&lt;&gt;J7),CONCATENATE(". ",J7),""))</f>
        <v>Envelope. Test Indicator. Indicator</v>
      </c>
      <c r="D7" s="10"/>
      <c r="E7" s="10" t="s">
        <v>32</v>
      </c>
      <c r="F7" s="10"/>
      <c r="G7" s="10" t="s">
        <v>47</v>
      </c>
      <c r="H7" s="10" t="s">
        <v>48</v>
      </c>
      <c r="I7" s="11" t="str">
        <f>IF(G7&lt;&gt;"",CONCATENATE(G7," ",H7),H7)</f>
        <v>Test Indicator</v>
      </c>
      <c r="J7" s="10" t="s">
        <v>48</v>
      </c>
      <c r="K7" s="10"/>
      <c r="L7" s="9">
        <f>IF(K7&lt;&gt;"",CONCATENATE(K7,"_ ",J7,". Type"),CONCATENATE(J7,". Type"))</f>
        <v>0</v>
      </c>
      <c r="M7" s="9"/>
      <c r="N7" s="9"/>
      <c r="O7" s="10"/>
      <c r="P7" s="9" t="s">
        <v>38</v>
      </c>
      <c r="Q7" s="10" t="s">
        <v>49</v>
      </c>
      <c r="R7" s="10"/>
      <c r="S7" s="10"/>
      <c r="T7" s="10"/>
      <c r="U7" s="10"/>
      <c r="V7" s="10"/>
      <c r="W7" s="10"/>
      <c r="X7" s="10"/>
      <c r="Y7" s="10"/>
      <c r="Z7" s="10"/>
      <c r="AA7" s="10"/>
      <c r="AB7" s="10"/>
      <c r="AC7" s="10"/>
      <c r="AD7" s="10"/>
      <c r="AE7" s="10"/>
      <c r="AF7" s="12"/>
    </row>
    <row r="8" spans="1:32" ht="13.5" customHeight="1">
      <c r="A8" s="13" t="str">
        <f>SUBSTITUTE(SUBSTITUTE(CONCATENATE(F8,IF(I8="Identifier","ID",I8))," ",""),"_","")</f>
        <v>FromParty</v>
      </c>
      <c r="B8" s="14" t="s">
        <v>35</v>
      </c>
      <c r="C8" s="13" t="str">
        <f>CONCATENATE(IF(D8="","",CONCATENATE(D8,"_ ")),E8,". ",IF(F8="","",CONCATENATE(F8,"_ ")),I8,IF(F8="","",CONCATENATE(". ",J8)))</f>
        <v>Envelope. From_ Party. Party</v>
      </c>
      <c r="D8" s="13"/>
      <c r="E8" s="13" t="s">
        <v>32</v>
      </c>
      <c r="F8" s="13" t="s">
        <v>50</v>
      </c>
      <c r="G8" s="13"/>
      <c r="H8" s="13"/>
      <c r="I8" s="13" t="str">
        <f>CONCATENATE(IF(M8="","",CONCATENATE(M8,"_ ")),N8)</f>
        <v>Party</v>
      </c>
      <c r="J8" s="13" t="str">
        <f>I8</f>
        <v>Party</v>
      </c>
      <c r="K8" s="13"/>
      <c r="L8" s="13"/>
      <c r="M8" s="13"/>
      <c r="N8" s="13" t="s">
        <v>51</v>
      </c>
      <c r="O8" s="13"/>
      <c r="P8" s="13" t="s">
        <v>52</v>
      </c>
      <c r="Q8" s="13" t="s">
        <v>53</v>
      </c>
      <c r="R8" s="13"/>
      <c r="S8" s="13"/>
      <c r="T8" s="13"/>
      <c r="U8" s="13"/>
      <c r="V8" s="13"/>
      <c r="W8" s="13"/>
      <c r="X8" s="13"/>
      <c r="Y8" s="13"/>
      <c r="Z8" s="13"/>
      <c r="AA8" s="13"/>
      <c r="AB8" s="13"/>
      <c r="AC8" s="13"/>
      <c r="AD8" s="13"/>
      <c r="AE8" s="13"/>
      <c r="AF8" s="13"/>
    </row>
    <row r="9" spans="1:32" ht="13.5" customHeight="1">
      <c r="A9" s="13" t="str">
        <f>SUBSTITUTE(SUBSTITUTE(CONCATENATE(F9,IF(I9="Identifier","ID",I9))," ",""),"_","")</f>
        <v>ToParty</v>
      </c>
      <c r="B9" s="14" t="s">
        <v>42</v>
      </c>
      <c r="C9" s="13" t="str">
        <f>CONCATENATE(IF(D9="","",CONCATENATE(D9,"_ ")),E9,". ",IF(F9="","",CONCATENATE(F9,"_ ")),I9,IF(F9="","",CONCATENATE(". ",J9)))</f>
        <v>Envelope. To_ Party. Party</v>
      </c>
      <c r="D9" s="13"/>
      <c r="E9" s="13" t="s">
        <v>32</v>
      </c>
      <c r="F9" s="13" t="s">
        <v>54</v>
      </c>
      <c r="G9" s="13"/>
      <c r="H9" s="13"/>
      <c r="I9" s="13" t="str">
        <f>CONCATENATE(IF(M9="","",CONCATENATE(M9,"_ ")),N9)</f>
        <v>Party</v>
      </c>
      <c r="J9" s="13" t="str">
        <f>I9</f>
        <v>Party</v>
      </c>
      <c r="K9" s="13"/>
      <c r="L9" s="13"/>
      <c r="M9" s="13"/>
      <c r="N9" s="13" t="s">
        <v>51</v>
      </c>
      <c r="O9" s="13"/>
      <c r="P9" s="13" t="s">
        <v>52</v>
      </c>
      <c r="Q9" s="13" t="s">
        <v>55</v>
      </c>
      <c r="R9" s="13"/>
      <c r="S9" s="13"/>
      <c r="T9" s="13"/>
      <c r="U9" s="13"/>
      <c r="V9" s="13"/>
      <c r="W9" s="13"/>
      <c r="X9" s="13"/>
      <c r="Y9" s="13"/>
      <c r="Z9" s="13"/>
      <c r="AA9" s="13"/>
      <c r="AB9" s="13"/>
      <c r="AC9" s="13"/>
      <c r="AD9" s="13"/>
      <c r="AE9" s="13"/>
      <c r="AF9" s="13"/>
    </row>
    <row r="10" spans="1:32" ht="13.5" customHeight="1">
      <c r="A10" s="13" t="str">
        <f>SUBSTITUTE(SUBSTITUTE(CONCATENATE(F10,IF(I10="Identifier","ID",I10))," ",""),"_","")</f>
        <v>Payload</v>
      </c>
      <c r="B10" s="14" t="s">
        <v>56</v>
      </c>
      <c r="C10" s="13" t="str">
        <f>CONCATENATE(IF(D10="","",CONCATENATE(D10,"_ ")),E10,". ",IF(F10="","",CONCATENATE(F10,"_ ")),I10,IF(F10="","",CONCATENATE(". ",J10)))</f>
        <v>Envelope. Payload</v>
      </c>
      <c r="D10" s="13"/>
      <c r="E10" s="13" t="s">
        <v>32</v>
      </c>
      <c r="F10" s="13"/>
      <c r="G10" s="13"/>
      <c r="H10" s="13"/>
      <c r="I10" s="13" t="str">
        <f>CONCATENATE(IF(M10="","",CONCATENATE(M10,"_ ")),N10)</f>
        <v>Payload</v>
      </c>
      <c r="J10" s="13">
        <f>I10</f>
        <v>0</v>
      </c>
      <c r="K10" s="13"/>
      <c r="L10" s="13"/>
      <c r="M10" s="13"/>
      <c r="N10" s="13" t="s">
        <v>57</v>
      </c>
      <c r="O10" s="13"/>
      <c r="P10" s="13" t="s">
        <v>52</v>
      </c>
      <c r="Q10" s="13" t="s">
        <v>58</v>
      </c>
      <c r="R10" s="13"/>
      <c r="S10" s="13"/>
      <c r="T10" s="13"/>
      <c r="U10" s="13"/>
      <c r="V10" s="13"/>
      <c r="W10" s="13"/>
      <c r="X10" s="13"/>
      <c r="Y10" s="13"/>
      <c r="Z10" s="13"/>
      <c r="AA10" s="13"/>
      <c r="AB10" s="13"/>
      <c r="AC10" s="13"/>
      <c r="AD10" s="13"/>
      <c r="AE10" s="13"/>
      <c r="AF10" s="13"/>
    </row>
    <row r="11" spans="1:32" s="16" customFormat="1" ht="13.5" customHeight="1">
      <c r="A11" s="15"/>
      <c r="B11" s="15"/>
      <c r="C11" s="15"/>
      <c r="D11" s="15"/>
      <c r="E11" s="15"/>
      <c r="F11" s="15"/>
      <c r="G11" s="15"/>
      <c r="H11" s="15"/>
      <c r="I11" s="15"/>
      <c r="J11" s="15"/>
      <c r="K11" s="15"/>
      <c r="L11" s="15"/>
      <c r="M11" s="15"/>
      <c r="N11" s="15"/>
      <c r="O11" s="15"/>
      <c r="P11" s="15" t="s">
        <v>59</v>
      </c>
      <c r="Q11" s="15"/>
      <c r="R11" s="15"/>
      <c r="S11" s="15"/>
      <c r="T11" s="15"/>
      <c r="U11" s="15"/>
      <c r="V11" s="15"/>
      <c r="W11" s="15"/>
      <c r="X11" s="15"/>
      <c r="Y11" s="15"/>
      <c r="Z11" s="15"/>
      <c r="AA11" s="15"/>
      <c r="AB11" s="15"/>
      <c r="AC11" s="15"/>
      <c r="AD11" s="15"/>
      <c r="AE11" s="15"/>
      <c r="AF1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AF2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5.7109375" style="0" customWidth="1"/>
    <col min="2" max="2" width="8.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f>SUBSTITUTE(CONCATENATE(D2,E2)," ","")</f>
        <v>0</v>
      </c>
      <c r="B2" s="6"/>
      <c r="C2" s="5">
        <f>CONCATENATE(IF(D2="","",CONCATENATE(D2,"_ ")),E2,". Details")</f>
        <v>0</v>
      </c>
      <c r="D2" s="6"/>
      <c r="E2" s="6" t="s">
        <v>60</v>
      </c>
      <c r="F2" s="6"/>
      <c r="G2" s="6"/>
      <c r="H2" s="6"/>
      <c r="I2" s="6"/>
      <c r="J2" s="6"/>
      <c r="K2" s="6"/>
      <c r="L2" s="6"/>
      <c r="M2" s="6"/>
      <c r="N2" s="6"/>
      <c r="O2" s="6"/>
      <c r="P2" s="6" t="s">
        <v>33</v>
      </c>
      <c r="Q2" s="6" t="s">
        <v>61</v>
      </c>
      <c r="R2" s="6"/>
      <c r="S2" s="6"/>
      <c r="T2" s="6"/>
      <c r="U2" s="6"/>
      <c r="V2" s="6"/>
      <c r="W2" s="6"/>
      <c r="X2" s="6"/>
      <c r="Y2" s="6"/>
      <c r="Z2" s="6"/>
      <c r="AA2" s="6"/>
      <c r="AB2" s="6"/>
      <c r="AC2" s="6"/>
      <c r="AD2" s="6"/>
      <c r="AE2" s="6"/>
      <c r="AF2" s="6"/>
    </row>
    <row r="3" spans="1:32" ht="13.5" customHeight="1">
      <c r="A3" s="7">
        <f>SUBSTITUTE(CONCATENATE(F3,G3,IF(H3="Identifier","ID",IF(AND(H3="Text",OR(F3&lt;&gt;"",G3&lt;&gt;"")),"",H3)),IF(AND(J3&lt;&gt;"Text",H3&lt;&gt;J3,NOT(AND(H3="URI",J3="Identifier")),NOT(AND(H3="UUID",J3="Identifier"))),IF(J3="Identifier","ID",J3),""))," ","")</f>
        <v>0</v>
      </c>
      <c r="B3" s="8" t="s">
        <v>42</v>
      </c>
      <c r="C3" s="9">
        <f>CONCATENATE(IF(D3="","",CONCATENATE(D3,"_ ")),E3,". ",IF(F3="","",CONCATENATE(F3,"_ ")),I3,IF(OR(F3&lt;&gt;"",I3&lt;&gt;J3),CONCATENATE(". ",J3),""))</f>
        <v>0</v>
      </c>
      <c r="D3" s="10"/>
      <c r="E3" s="10" t="s">
        <v>60</v>
      </c>
      <c r="F3" s="10"/>
      <c r="G3" s="10"/>
      <c r="H3" s="10" t="s">
        <v>37</v>
      </c>
      <c r="I3" s="11" t="str">
        <f>IF(G3&lt;&gt;"",CONCATENATE(G3," ",H3),H3)</f>
        <v>Identifier</v>
      </c>
      <c r="J3" s="10" t="s">
        <v>37</v>
      </c>
      <c r="K3" s="10"/>
      <c r="L3" s="9">
        <f>IF(K3&lt;&gt;"",CONCATENATE(K3,"_ ",J3,". Type"),CONCATENATE(J3,". Type"))</f>
        <v>0</v>
      </c>
      <c r="M3" s="9"/>
      <c r="N3" s="9"/>
      <c r="O3" s="10"/>
      <c r="P3" s="9" t="s">
        <v>38</v>
      </c>
      <c r="Q3" s="10" t="s">
        <v>62</v>
      </c>
      <c r="R3" s="10"/>
      <c r="S3" s="10"/>
      <c r="T3" s="10"/>
      <c r="U3" s="10"/>
      <c r="V3" s="10"/>
      <c r="W3" s="10"/>
      <c r="X3" s="10"/>
      <c r="Y3" s="10"/>
      <c r="Z3" s="10"/>
      <c r="AA3" s="10"/>
      <c r="AB3" s="10"/>
      <c r="AC3" s="10"/>
      <c r="AD3" s="10"/>
      <c r="AE3" s="10"/>
      <c r="AF3" s="12"/>
    </row>
    <row r="4" spans="1:32" ht="13.5" customHeight="1">
      <c r="A4" s="5">
        <f>SUBSTITUTE(CONCATENATE(D4,E4)," ","")</f>
        <v>0</v>
      </c>
      <c r="B4" s="6"/>
      <c r="C4" s="5">
        <f>CONCATENATE(IF(D4="","",CONCATENATE(D4,"_ ")),E4,". Details")</f>
        <v>0</v>
      </c>
      <c r="D4" s="6"/>
      <c r="E4" s="6" t="s">
        <v>51</v>
      </c>
      <c r="F4" s="6"/>
      <c r="G4" s="6"/>
      <c r="H4" s="6"/>
      <c r="I4" s="6"/>
      <c r="J4" s="6"/>
      <c r="K4" s="6"/>
      <c r="L4" s="6"/>
      <c r="M4" s="6"/>
      <c r="N4" s="6"/>
      <c r="O4" s="6"/>
      <c r="P4" s="6" t="s">
        <v>33</v>
      </c>
      <c r="Q4" s="6" t="s">
        <v>63</v>
      </c>
      <c r="R4" s="6"/>
      <c r="S4" s="6"/>
      <c r="T4" s="6"/>
      <c r="U4" s="6"/>
      <c r="V4" s="6"/>
      <c r="W4" s="6"/>
      <c r="X4" s="6"/>
      <c r="Y4" s="6"/>
      <c r="Z4" s="6"/>
      <c r="AA4" s="6"/>
      <c r="AB4" s="6"/>
      <c r="AC4" s="6"/>
      <c r="AD4" s="6"/>
      <c r="AE4" s="6"/>
      <c r="AF4" s="6"/>
    </row>
    <row r="5" spans="1:32" ht="13.5" customHeight="1">
      <c r="A5" s="7">
        <f>SUBSTITUTE(CONCATENATE(F5,G5,IF(H5="Identifier","ID",IF(AND(H5="Text",OR(F5&lt;&gt;"",G5&lt;&gt;"")),"",H5)),IF(AND(J5&lt;&gt;"Text",H5&lt;&gt;J5,NOT(AND(H5="URI",J5="Identifier")),NOT(AND(H5="UUID",J5="Identifier"))),IF(J5="Identifier","ID",J5),""))," ","")</f>
        <v>0</v>
      </c>
      <c r="B5" s="8" t="s">
        <v>42</v>
      </c>
      <c r="C5" s="9">
        <f>CONCATENATE(IF(D5="","",CONCATENATE(D5,"_ ")),E5,". ",IF(F5="","",CONCATENATE(F5,"_ ")),I5,IF(OR(F5&lt;&gt;"",I5&lt;&gt;J5),CONCATENATE(". ",J5),""))</f>
        <v>0</v>
      </c>
      <c r="D5" s="10"/>
      <c r="E5" s="10" t="s">
        <v>51</v>
      </c>
      <c r="F5" s="10"/>
      <c r="G5" s="10"/>
      <c r="H5" s="10" t="s">
        <v>37</v>
      </c>
      <c r="I5" s="11" t="str">
        <f>IF(G5&lt;&gt;"",CONCATENATE(G5," ",H5),H5)</f>
        <v>Identifier</v>
      </c>
      <c r="J5" s="10" t="s">
        <v>37</v>
      </c>
      <c r="K5" s="10"/>
      <c r="L5" s="9">
        <f>IF(K5&lt;&gt;"",CONCATENATE(K5,"_ ",J5,". Type"),CONCATENATE(J5,". Type"))</f>
        <v>0</v>
      </c>
      <c r="M5" s="9"/>
      <c r="N5" s="9"/>
      <c r="O5" s="10"/>
      <c r="P5" s="9" t="s">
        <v>38</v>
      </c>
      <c r="Q5" s="10" t="s">
        <v>64</v>
      </c>
      <c r="R5" s="10"/>
      <c r="S5" s="10"/>
      <c r="T5" s="10"/>
      <c r="U5" s="10"/>
      <c r="V5" s="10"/>
      <c r="W5" s="10"/>
      <c r="X5" s="10"/>
      <c r="Y5" s="10"/>
      <c r="Z5" s="10"/>
      <c r="AA5" s="10"/>
      <c r="AB5" s="10"/>
      <c r="AC5" s="10"/>
      <c r="AD5" s="10"/>
      <c r="AE5" s="10"/>
      <c r="AF5" s="12"/>
    </row>
    <row r="6" spans="1:32" ht="13.5" customHeight="1">
      <c r="A6" s="5">
        <f>SUBSTITUTE(CONCATENATE(D6,E6)," ","")</f>
        <v>0</v>
      </c>
      <c r="B6" s="6"/>
      <c r="C6" s="5">
        <f>CONCATENATE(IF(D6="","",CONCATENATE(D6,"_ ")),E6,". Details")</f>
        <v>0</v>
      </c>
      <c r="D6" s="6"/>
      <c r="E6" s="6" t="s">
        <v>57</v>
      </c>
      <c r="F6" s="6"/>
      <c r="G6" s="6"/>
      <c r="H6" s="6"/>
      <c r="I6" s="6"/>
      <c r="J6" s="6"/>
      <c r="K6" s="6"/>
      <c r="L6" s="6"/>
      <c r="M6" s="6"/>
      <c r="N6" s="6"/>
      <c r="O6" s="6"/>
      <c r="P6" s="6" t="s">
        <v>33</v>
      </c>
      <c r="Q6" s="6" t="s">
        <v>58</v>
      </c>
      <c r="R6" s="6"/>
      <c r="S6" s="6"/>
      <c r="T6" s="6"/>
      <c r="U6" s="6"/>
      <c r="V6" s="6"/>
      <c r="W6" s="6"/>
      <c r="X6" s="6"/>
      <c r="Y6" s="6"/>
      <c r="Z6" s="6"/>
      <c r="AA6" s="6"/>
      <c r="AB6" s="6"/>
      <c r="AC6" s="6"/>
      <c r="AD6" s="6"/>
      <c r="AE6" s="6"/>
      <c r="AF6" s="6"/>
    </row>
    <row r="7" spans="1:32" ht="13.5" customHeight="1">
      <c r="A7" s="7">
        <f>SUBSTITUTE(CONCATENATE(F7,G7,IF(H7="Identifier","ID",IF(AND(H7="Text",OR(F7&lt;&gt;"",G7&lt;&gt;"")),"",H7)),IF(AND(J7&lt;&gt;"Text",H7&lt;&gt;J7,NOT(AND(H7="URI",J7="Identifier")),NOT(AND(H7="UUID",J7="Identifier"))),IF(J7="Identifier","ID",J7),""))," ","")</f>
        <v>0</v>
      </c>
      <c r="B7" s="8" t="s">
        <v>35</v>
      </c>
      <c r="C7" s="9">
        <f>CONCATENATE(IF(D7="","",CONCATENATE(D7,"_ ")),E7,". ",IF(F7="","",CONCATENATE(F7,"_ ")),I7,IF(OR(F7&lt;&gt;"",I7&lt;&gt;J7),CONCATENATE(". ",J7),""))</f>
        <v>0</v>
      </c>
      <c r="D7" s="10"/>
      <c r="E7" s="10" t="s">
        <v>57</v>
      </c>
      <c r="F7" s="10"/>
      <c r="G7" s="10"/>
      <c r="H7" s="10" t="s">
        <v>37</v>
      </c>
      <c r="I7" s="11" t="str">
        <f>IF(G7&lt;&gt;"",CONCATENATE(G7," ",H7),H7)</f>
        <v>Identifier</v>
      </c>
      <c r="J7" s="10" t="s">
        <v>37</v>
      </c>
      <c r="K7" s="10"/>
      <c r="L7" s="9">
        <f>IF(K7&lt;&gt;"",CONCATENATE(K7,"_ ",J7,". Type"),CONCATENATE(J7,". Type"))</f>
        <v>0</v>
      </c>
      <c r="M7" s="9"/>
      <c r="N7" s="9"/>
      <c r="O7" s="10"/>
      <c r="P7" s="9" t="s">
        <v>38</v>
      </c>
      <c r="Q7" s="10" t="s">
        <v>65</v>
      </c>
      <c r="R7" s="10"/>
      <c r="S7" s="10"/>
      <c r="T7" s="10"/>
      <c r="U7" s="10"/>
      <c r="V7" s="10"/>
      <c r="W7" s="10"/>
      <c r="X7" s="10"/>
      <c r="Y7" s="10"/>
      <c r="Z7" s="10"/>
      <c r="AA7" s="10"/>
      <c r="AB7" s="10"/>
      <c r="AC7" s="10"/>
      <c r="AD7" s="10"/>
      <c r="AE7" s="10"/>
      <c r="AF7" s="12"/>
    </row>
    <row r="8" spans="1:32" ht="13.5" customHeight="1">
      <c r="A8" s="7">
        <f>SUBSTITUTE(CONCATENATE(F8,G8,IF(H8="Identifier","ID",IF(AND(H8="Text",OR(F8&lt;&gt;"",G8&lt;&gt;"")),"",H8)),IF(AND(J8&lt;&gt;"Text",H8&lt;&gt;J8,NOT(AND(H8="URI",J8="Identifier")),NOT(AND(H8="UUID",J8="Identifier"))),IF(J8="Identifier","ID",J8),""))," ","")</f>
        <v>0</v>
      </c>
      <c r="B8" s="8" t="s">
        <v>35</v>
      </c>
      <c r="C8" s="9">
        <f>CONCATENATE(IF(D8="","",CONCATENATE(D8,"_ ")),E8,". ",IF(F8="","",CONCATENATE(F8,"_ ")),I8,IF(OR(F8&lt;&gt;"",I8&lt;&gt;J8),CONCATENATE(". ",J8),""))</f>
        <v>0</v>
      </c>
      <c r="D8" s="10"/>
      <c r="E8" s="10" t="s">
        <v>57</v>
      </c>
      <c r="F8" s="10"/>
      <c r="G8" s="10" t="s">
        <v>66</v>
      </c>
      <c r="H8" s="10" t="s">
        <v>67</v>
      </c>
      <c r="I8" s="11" t="str">
        <f>IF(G8&lt;&gt;"",CONCATENATE(G8," ",H8),H8)</f>
        <v>Document Type Code</v>
      </c>
      <c r="J8" s="10" t="s">
        <v>67</v>
      </c>
      <c r="K8" s="10"/>
      <c r="L8" s="9">
        <f>IF(K8&lt;&gt;"",CONCATENATE(K8,"_ ",J8,". Type"),CONCATENATE(J8,". Type"))</f>
        <v>0</v>
      </c>
      <c r="M8" s="9"/>
      <c r="N8" s="9"/>
      <c r="O8" s="10"/>
      <c r="P8" s="9" t="s">
        <v>38</v>
      </c>
      <c r="Q8" s="10" t="s">
        <v>68</v>
      </c>
      <c r="R8" s="10"/>
      <c r="S8" s="10"/>
      <c r="T8" s="10"/>
      <c r="U8" s="10"/>
      <c r="V8" s="10"/>
      <c r="W8" s="10"/>
      <c r="X8" s="10"/>
      <c r="Y8" s="10"/>
      <c r="Z8" s="10"/>
      <c r="AA8" s="10"/>
      <c r="AB8" s="10"/>
      <c r="AC8" s="10"/>
      <c r="AD8" s="10"/>
      <c r="AE8" s="10"/>
      <c r="AF8" s="12"/>
    </row>
    <row r="9" spans="1:32" ht="13.5" customHeight="1">
      <c r="A9" s="7">
        <f>SUBSTITUTE(CONCATENATE(F9,G9,IF(H9="Identifier","ID",IF(AND(H9="Text",OR(F9&lt;&gt;"",G9&lt;&gt;"")),"",H9)),IF(AND(J9&lt;&gt;"Text",H9&lt;&gt;J9,NOT(AND(H9="URI",J9="Identifier")),NOT(AND(H9="UUID",J9="Identifier"))),IF(J9="Identifier","ID",J9),""))," ","")</f>
        <v>0</v>
      </c>
      <c r="B9" s="8" t="s">
        <v>35</v>
      </c>
      <c r="C9" s="9">
        <f>CONCATENATE(IF(D9="","",CONCATENATE(D9,"_ ")),E9,". ",IF(F9="","",CONCATENATE(F9,"_ ")),I9,IF(OR(F9&lt;&gt;"",I9&lt;&gt;J9),CONCATENATE(". ",J9),""))</f>
        <v>0</v>
      </c>
      <c r="D9" s="10"/>
      <c r="E9" s="10" t="s">
        <v>57</v>
      </c>
      <c r="F9" s="10"/>
      <c r="G9" s="10" t="s">
        <v>40</v>
      </c>
      <c r="H9" s="10" t="s">
        <v>37</v>
      </c>
      <c r="I9" s="11" t="str">
        <f>IF(G9&lt;&gt;"",CONCATENATE(G9," ",H9),H9)</f>
        <v>Customization Identifier</v>
      </c>
      <c r="J9" s="10" t="s">
        <v>37</v>
      </c>
      <c r="K9" s="10"/>
      <c r="L9" s="9">
        <f>IF(K9&lt;&gt;"",CONCATENATE(K9,"_ ",J9,". Type"),CONCATENATE(J9,". Type"))</f>
        <v>0</v>
      </c>
      <c r="M9" s="9"/>
      <c r="N9" s="9"/>
      <c r="O9" s="10"/>
      <c r="P9" s="9" t="s">
        <v>38</v>
      </c>
      <c r="Q9" s="10" t="s">
        <v>69</v>
      </c>
      <c r="R9" s="10"/>
      <c r="S9" s="10"/>
      <c r="T9" s="10"/>
      <c r="U9" s="10"/>
      <c r="V9" s="10"/>
      <c r="W9" s="10"/>
      <c r="X9" s="10"/>
      <c r="Y9" s="10"/>
      <c r="Z9" s="10"/>
      <c r="AA9" s="10"/>
      <c r="AB9" s="10"/>
      <c r="AC9" s="10"/>
      <c r="AD9" s="10"/>
      <c r="AE9" s="10"/>
      <c r="AF9" s="12"/>
    </row>
    <row r="10" spans="1:32" ht="13.5" customHeight="1">
      <c r="A10" s="7">
        <f>SUBSTITUTE(CONCATENATE(F10,G10,IF(H10="Identifier","ID",IF(AND(H10="Text",OR(F10&lt;&gt;"",G10&lt;&gt;"")),"",H10)),IF(AND(J10&lt;&gt;"Text",H10&lt;&gt;J10,NOT(AND(H10="URI",J10="Identifier")),NOT(AND(H10="UUID",J10="Identifier"))),IF(J10="Identifier","ID",J10),""))," ","")</f>
        <v>0</v>
      </c>
      <c r="B10" s="8" t="s">
        <v>35</v>
      </c>
      <c r="C10" s="9">
        <f>CONCATENATE(IF(D10="","",CONCATENATE(D10,"_ ")),E10,". ",IF(F10="","",CONCATENATE(F10,"_ ")),I10,IF(OR(F10&lt;&gt;"",I10&lt;&gt;J10),CONCATENATE(". ",J10),""))</f>
        <v>0</v>
      </c>
      <c r="D10" s="10"/>
      <c r="E10" s="10" t="s">
        <v>57</v>
      </c>
      <c r="F10" s="10"/>
      <c r="G10" s="10" t="s">
        <v>70</v>
      </c>
      <c r="H10" s="10" t="s">
        <v>37</v>
      </c>
      <c r="I10" s="11" t="str">
        <f>IF(G10&lt;&gt;"",CONCATENATE(G10," ",H10),H10)</f>
        <v>Profile Identifier</v>
      </c>
      <c r="J10" s="10" t="s">
        <v>37</v>
      </c>
      <c r="K10" s="10"/>
      <c r="L10" s="9">
        <f>IF(K10&lt;&gt;"",CONCATENATE(K10,"_ ",J10,". Type"),CONCATENATE(J10,". Type"))</f>
        <v>0</v>
      </c>
      <c r="M10" s="9"/>
      <c r="N10" s="9"/>
      <c r="O10" s="10"/>
      <c r="P10" s="9" t="s">
        <v>38</v>
      </c>
      <c r="Q10" s="10" t="s">
        <v>71</v>
      </c>
      <c r="R10" s="10"/>
      <c r="S10" s="10"/>
      <c r="T10" s="10"/>
      <c r="U10" s="10"/>
      <c r="V10" s="10"/>
      <c r="W10" s="10"/>
      <c r="X10" s="10"/>
      <c r="Y10" s="10"/>
      <c r="Z10" s="10"/>
      <c r="AA10" s="10"/>
      <c r="AB10" s="10"/>
      <c r="AC10" s="10"/>
      <c r="AD10" s="10"/>
      <c r="AE10" s="10"/>
      <c r="AF10" s="12"/>
    </row>
    <row r="11" spans="1:32" ht="13.5" customHeight="1">
      <c r="A11" s="7">
        <f>SUBSTITUTE(CONCATENATE(F11,G11,IF(H11="Identifier","ID",IF(AND(H11="Text",OR(F11&lt;&gt;"",G11&lt;&gt;"")),"",H11)),IF(AND(J11&lt;&gt;"Text",H11&lt;&gt;J11,NOT(AND(H11="URI",J11="Identifier")),NOT(AND(H11="UUID",J11="Identifier"))),IF(J11="Identifier","ID",J11),""))," ","")</f>
        <v>0</v>
      </c>
      <c r="B11" s="8" t="s">
        <v>35</v>
      </c>
      <c r="C11" s="9">
        <f>CONCATENATE(IF(D11="","",CONCATENATE(D11,"_ ")),E11,". ",IF(F11="","",CONCATENATE(F11,"_ ")),I11,IF(OR(F11&lt;&gt;"",I11&lt;&gt;J11),CONCATENATE(". ",J11),""))</f>
        <v>0</v>
      </c>
      <c r="D11" s="10"/>
      <c r="E11" s="10" t="s">
        <v>57</v>
      </c>
      <c r="F11" s="10"/>
      <c r="G11" s="10" t="s">
        <v>72</v>
      </c>
      <c r="H11" s="10" t="s">
        <v>37</v>
      </c>
      <c r="I11" s="11" t="str">
        <f>IF(G11&lt;&gt;"",CONCATENATE(G11," ",H11),H11)</f>
        <v>Profile Execution Identifier</v>
      </c>
      <c r="J11" s="10" t="s">
        <v>37</v>
      </c>
      <c r="K11" s="10"/>
      <c r="L11" s="9">
        <f>IF(K11&lt;&gt;"",CONCATENATE(K11,"_ ",J11,". Type"),CONCATENATE(J11,". Type"))</f>
        <v>0</v>
      </c>
      <c r="M11" s="9"/>
      <c r="N11" s="9"/>
      <c r="O11" s="10"/>
      <c r="P11" s="9" t="s">
        <v>38</v>
      </c>
      <c r="Q11" s="10" t="s">
        <v>73</v>
      </c>
      <c r="R11" s="10"/>
      <c r="S11" s="10"/>
      <c r="T11" s="10"/>
      <c r="U11" s="10"/>
      <c r="V11" s="10"/>
      <c r="W11" s="10"/>
      <c r="X11" s="10"/>
      <c r="Y11" s="10"/>
      <c r="Z11" s="10"/>
      <c r="AA11" s="10"/>
      <c r="AB11" s="10"/>
      <c r="AC11" s="10"/>
      <c r="AD11" s="10"/>
      <c r="AE11" s="10"/>
      <c r="AF11" s="12"/>
    </row>
    <row r="12" spans="1:32" ht="13.5" customHeight="1">
      <c r="A12" s="7">
        <f>SUBSTITUTE(CONCATENATE(F12,G12,IF(H12="Identifier","ID",IF(AND(H12="Text",OR(F12&lt;&gt;"",G12&lt;&gt;"")),"",H12)),IF(AND(J12&lt;&gt;"Text",H12&lt;&gt;J12,NOT(AND(H12="URI",J12="Identifier")),NOT(AND(H12="UUID",J12="Identifier"))),IF(J12="Identifier","ID",J12),""))," ","")</f>
        <v>0</v>
      </c>
      <c r="B12" s="8" t="s">
        <v>35</v>
      </c>
      <c r="C12" s="9">
        <f>CONCATENATE(IF(D12="","",CONCATENATE(D12,"_ ")),E12,". ",IF(F12="","",CONCATENATE(F12,"_ ")),I12,IF(OR(F12&lt;&gt;"",I12&lt;&gt;J12),CONCATENATE(". ",J12),""))</f>
        <v>0</v>
      </c>
      <c r="D12" s="10"/>
      <c r="E12" s="10" t="s">
        <v>57</v>
      </c>
      <c r="F12" s="10"/>
      <c r="G12" s="10" t="s">
        <v>74</v>
      </c>
      <c r="H12" s="10" t="s">
        <v>37</v>
      </c>
      <c r="I12" s="11" t="str">
        <f>IF(G12&lt;&gt;"",CONCATENATE(G12," ",H12),H12)</f>
        <v>Handling Service Identifier</v>
      </c>
      <c r="J12" s="10" t="s">
        <v>37</v>
      </c>
      <c r="K12" s="10"/>
      <c r="L12" s="9">
        <f>IF(K12&lt;&gt;"",CONCATENATE(K12,"_ ",J12,". Type"),CONCATENATE(J12,". Type"))</f>
        <v>0</v>
      </c>
      <c r="M12" s="9"/>
      <c r="N12" s="9"/>
      <c r="O12" s="10"/>
      <c r="P12" s="9" t="s">
        <v>38</v>
      </c>
      <c r="Q12" s="10" t="s">
        <v>75</v>
      </c>
      <c r="R12" s="10"/>
      <c r="S12" s="10"/>
      <c r="T12" s="10"/>
      <c r="U12" s="10"/>
      <c r="V12" s="10"/>
      <c r="W12" s="10"/>
      <c r="X12" s="10"/>
      <c r="Y12" s="10"/>
      <c r="Z12" s="10"/>
      <c r="AA12" s="10"/>
      <c r="AB12" s="10"/>
      <c r="AC12" s="10"/>
      <c r="AD12" s="10"/>
      <c r="AE12" s="10"/>
      <c r="AF12" s="12"/>
    </row>
    <row r="13" spans="1:32" ht="13.5" customHeight="1">
      <c r="A13" s="7">
        <f>SUBSTITUTE(CONCATENATE(F13,G13,IF(H13="Identifier","ID",IF(AND(H13="Text",OR(F13&lt;&gt;"",G13&lt;&gt;"")),"",H13)),IF(AND(J13&lt;&gt;"Text",H13&lt;&gt;J13,NOT(AND(H13="URI",J13="Identifier")),NOT(AND(H13="UUID",J13="Identifier"))),IF(J13="Identifier","ID",J13),""))," ","")</f>
        <v>0</v>
      </c>
      <c r="B13" s="8" t="s">
        <v>35</v>
      </c>
      <c r="C13" s="9">
        <f>CONCATENATE(IF(D13="","",CONCATENATE(D13,"_ ")),E13,". ",IF(F13="","",CONCATENATE(F13,"_ ")),I13,IF(OR(F13&lt;&gt;"",I13&lt;&gt;J13),CONCATENATE(". ",J13),""))</f>
        <v>0</v>
      </c>
      <c r="D13" s="10"/>
      <c r="E13" s="10" t="s">
        <v>57</v>
      </c>
      <c r="F13" s="10"/>
      <c r="G13" s="10" t="s">
        <v>76</v>
      </c>
      <c r="H13" s="10" t="s">
        <v>37</v>
      </c>
      <c r="I13" s="11" t="str">
        <f>IF(G13&lt;&gt;"",CONCATENATE(G13," ",H13),H13)</f>
        <v>Instance Syntax Identifier</v>
      </c>
      <c r="J13" s="10" t="s">
        <v>37</v>
      </c>
      <c r="K13" s="10"/>
      <c r="L13" s="9">
        <f>IF(K13&lt;&gt;"",CONCATENATE(K13,"_ ",J13,". Type"),CONCATENATE(J13,". Type"))</f>
        <v>0</v>
      </c>
      <c r="M13" s="9"/>
      <c r="N13" s="9"/>
      <c r="O13" s="10"/>
      <c r="P13" s="9" t="s">
        <v>38</v>
      </c>
      <c r="Q13" s="10" t="s">
        <v>77</v>
      </c>
      <c r="R13" s="10"/>
      <c r="S13" s="10"/>
      <c r="T13" s="10"/>
      <c r="U13" s="10"/>
      <c r="V13" s="10"/>
      <c r="W13" s="10"/>
      <c r="X13" s="10"/>
      <c r="Y13" s="10"/>
      <c r="Z13" s="10"/>
      <c r="AA13" s="10"/>
      <c r="AB13" s="10"/>
      <c r="AC13" s="10"/>
      <c r="AD13" s="10"/>
      <c r="AE13" s="10"/>
      <c r="AF13" s="12"/>
    </row>
    <row r="14" spans="1:32" ht="13.5" customHeight="1">
      <c r="A14" s="7">
        <f>SUBSTITUTE(CONCATENATE(F14,G14,IF(H14="Identifier","ID",IF(AND(H14="Text",OR(F14&lt;&gt;"",G14&lt;&gt;"")),"",H14)),IF(AND(J14&lt;&gt;"Text",H14&lt;&gt;J14,NOT(AND(H14="URI",J14="Identifier")),NOT(AND(H14="UUID",J14="Identifier"))),IF(J14="Identifier","ID",J14),""))," ","")</f>
        <v>0</v>
      </c>
      <c r="B14" s="8" t="s">
        <v>35</v>
      </c>
      <c r="C14" s="9">
        <f>CONCATENATE(IF(D14="","",CONCATENATE(D14,"_ ")),E14,". ",IF(F14="","",CONCATENATE(F14,"_ ")),I14,IF(OR(F14&lt;&gt;"",I14&lt;&gt;J14),CONCATENATE(". ",J14),""))</f>
        <v>0</v>
      </c>
      <c r="D14" s="10"/>
      <c r="E14" s="10" t="s">
        <v>57</v>
      </c>
      <c r="F14" s="10"/>
      <c r="G14" s="10" t="s">
        <v>78</v>
      </c>
      <c r="H14" s="10" t="s">
        <v>48</v>
      </c>
      <c r="I14" s="11" t="str">
        <f>IF(G14&lt;&gt;"",CONCATENATE(G14," ",H14),H14)</f>
        <v>Instance Encryption Indicator</v>
      </c>
      <c r="J14" s="10" t="s">
        <v>48</v>
      </c>
      <c r="K14" s="10"/>
      <c r="L14" s="9">
        <f>IF(K14&lt;&gt;"",CONCATENATE(K14,"_ ",J14,". Type"),CONCATENATE(J14,". Type"))</f>
        <v>0</v>
      </c>
      <c r="M14" s="9"/>
      <c r="N14" s="9"/>
      <c r="O14" s="10"/>
      <c r="P14" s="9" t="s">
        <v>38</v>
      </c>
      <c r="Q14" s="10" t="s">
        <v>79</v>
      </c>
      <c r="R14" s="10"/>
      <c r="S14" s="10"/>
      <c r="T14" s="10"/>
      <c r="U14" s="10"/>
      <c r="V14" s="10"/>
      <c r="W14" s="10"/>
      <c r="X14" s="10"/>
      <c r="Y14" s="10"/>
      <c r="Z14" s="10"/>
      <c r="AA14" s="10"/>
      <c r="AB14" s="10"/>
      <c r="AC14" s="10"/>
      <c r="AD14" s="10"/>
      <c r="AE14" s="10"/>
      <c r="AF14" s="12"/>
    </row>
    <row r="15" spans="1:32" ht="13.5" customHeight="1">
      <c r="A15" s="7">
        <f>SUBSTITUTE(CONCATENATE(F15,G15,IF(H15="Identifier","ID",IF(AND(H15="Text",OR(F15&lt;&gt;"",G15&lt;&gt;"")),"",H15)),IF(AND(J15&lt;&gt;"Text",H15&lt;&gt;J15,NOT(AND(H15="URI",J15="Identifier")),NOT(AND(H15="UUID",J15="Identifier"))),IF(J15="Identifier","ID",J15),""))," ","")</f>
        <v>0</v>
      </c>
      <c r="B15" s="8" t="s">
        <v>35</v>
      </c>
      <c r="C15" s="9">
        <f>CONCATENATE(IF(D15="","",CONCATENATE(D15,"_ ")),E15,". ",IF(F15="","",CONCATENATE(F15,"_ ")),I15,IF(OR(F15&lt;&gt;"",I15&lt;&gt;J15),CONCATENATE(". ",J15),""))</f>
        <v>0</v>
      </c>
      <c r="D15" s="10"/>
      <c r="E15" s="10" t="s">
        <v>57</v>
      </c>
      <c r="F15" s="10"/>
      <c r="G15" s="10" t="s">
        <v>78</v>
      </c>
      <c r="H15" s="10" t="s">
        <v>80</v>
      </c>
      <c r="I15" s="11" t="str">
        <f>IF(G15&lt;&gt;"",CONCATENATE(G15," ",H15),H15)</f>
        <v>Instance Encryption Method</v>
      </c>
      <c r="J15" s="10" t="s">
        <v>81</v>
      </c>
      <c r="K15" s="10"/>
      <c r="L15" s="9">
        <f>IF(K15&lt;&gt;"",CONCATENATE(K15,"_ ",J15,". Type"),CONCATENATE(J15,". Type"))</f>
        <v>0</v>
      </c>
      <c r="M15" s="9"/>
      <c r="N15" s="9"/>
      <c r="O15" s="10"/>
      <c r="P15" s="9" t="s">
        <v>38</v>
      </c>
      <c r="Q15" s="10" t="s">
        <v>82</v>
      </c>
      <c r="R15" s="10"/>
      <c r="S15" s="10"/>
      <c r="T15" s="10"/>
      <c r="U15" s="10"/>
      <c r="V15" s="10"/>
      <c r="W15" s="10"/>
      <c r="X15" s="10"/>
      <c r="Y15" s="10"/>
      <c r="Z15" s="10"/>
      <c r="AA15" s="10"/>
      <c r="AB15" s="10"/>
      <c r="AC15" s="10"/>
      <c r="AD15" s="10"/>
      <c r="AE15" s="10"/>
      <c r="AF15" s="12"/>
    </row>
    <row r="16" spans="1:32" ht="13.5" customHeight="1">
      <c r="A16" s="7">
        <f>SUBSTITUTE(CONCATENATE(F16,G16,IF(H16="Identifier","ID",IF(AND(H16="Text",OR(F16&lt;&gt;"",G16&lt;&gt;"")),"",H16)),IF(AND(J16&lt;&gt;"Text",H16&lt;&gt;J16,NOT(AND(H16="URI",J16="Identifier")),NOT(AND(H16="UUID",J16="Identifier"))),IF(J16="Identifier","ID",J16),""))," ","")</f>
        <v>0</v>
      </c>
      <c r="B16" s="8" t="s">
        <v>35</v>
      </c>
      <c r="C16" s="9">
        <f>CONCATENATE(IF(D16="","",CONCATENATE(D16,"_ ")),E16,". ",IF(F16="","",CONCATENATE(F16,"_ ")),I16,IF(OR(F16&lt;&gt;"",I16&lt;&gt;J16),CONCATENATE(". ",J16),""))</f>
        <v>0</v>
      </c>
      <c r="D16" s="10"/>
      <c r="E16" s="10" t="s">
        <v>57</v>
      </c>
      <c r="F16" s="10"/>
      <c r="G16" s="10" t="s">
        <v>83</v>
      </c>
      <c r="H16" s="10" t="s">
        <v>84</v>
      </c>
      <c r="I16" s="11" t="str">
        <f>IF(G16&lt;&gt;"",CONCATENATE(G16," ",H16),H16)</f>
        <v>Instance Hash Value</v>
      </c>
      <c r="J16" s="10" t="s">
        <v>81</v>
      </c>
      <c r="K16" s="10"/>
      <c r="L16" s="9">
        <f>IF(K16&lt;&gt;"",CONCATENATE(K16,"_ ",J16,". Type"),CONCATENATE(J16,". Type"))</f>
        <v>0</v>
      </c>
      <c r="M16" s="9"/>
      <c r="N16" s="9"/>
      <c r="O16" s="10"/>
      <c r="P16" s="9" t="s">
        <v>38</v>
      </c>
      <c r="Q16" s="10" t="s">
        <v>85</v>
      </c>
      <c r="R16" s="10"/>
      <c r="S16" s="10"/>
      <c r="T16" s="10"/>
      <c r="U16" s="10"/>
      <c r="V16" s="10"/>
      <c r="W16" s="10"/>
      <c r="X16" s="10"/>
      <c r="Y16" s="10"/>
      <c r="Z16" s="10"/>
      <c r="AA16" s="10"/>
      <c r="AB16" s="10"/>
      <c r="AC16" s="10"/>
      <c r="AD16" s="10"/>
      <c r="AE16" s="10"/>
      <c r="AF16" s="12"/>
    </row>
    <row r="17" spans="1:32" ht="13.5" customHeight="1">
      <c r="A17" s="7">
        <f>SUBSTITUTE(CONCATENATE(F17,G17,IF(H17="Identifier","ID",IF(AND(H17="Text",OR(F17&lt;&gt;"",G17&lt;&gt;"")),"",H17)),IF(AND(J17&lt;&gt;"Text",H17&lt;&gt;J17,NOT(AND(H17="URI",J17="Identifier")),NOT(AND(H17="UUID",J17="Identifier"))),IF(J17="Identifier","ID",J17),""))," ","")</f>
        <v>0</v>
      </c>
      <c r="B17" s="8" t="s">
        <v>35</v>
      </c>
      <c r="C17" s="9">
        <f>CONCATENATE(IF(D17="","",CONCATENATE(D17,"_ ")),E17,". ",IF(F17="","",CONCATENATE(F17,"_ ")),I17,IF(OR(F17&lt;&gt;"",I17&lt;&gt;J17),CONCATENATE(". ",J17),""))</f>
        <v>0</v>
      </c>
      <c r="D17" s="10"/>
      <c r="E17" s="10" t="s">
        <v>57</v>
      </c>
      <c r="F17" s="10"/>
      <c r="G17" s="10" t="s">
        <v>83</v>
      </c>
      <c r="H17" s="10" t="s">
        <v>86</v>
      </c>
      <c r="I17" s="11" t="str">
        <f>IF(G17&lt;&gt;"",CONCATENATE(G17," ",H17),H17)</f>
        <v>Instance Hash Algorithm</v>
      </c>
      <c r="J17" s="10" t="s">
        <v>81</v>
      </c>
      <c r="K17" s="10"/>
      <c r="L17" s="9">
        <f>IF(K17&lt;&gt;"",CONCATENATE(K17,"_ ",J17,". Type"),CONCATENATE(J17,". Type"))</f>
        <v>0</v>
      </c>
      <c r="M17" s="9"/>
      <c r="N17" s="9"/>
      <c r="O17" s="10"/>
      <c r="P17" s="9" t="s">
        <v>38</v>
      </c>
      <c r="Q17" s="10" t="s">
        <v>87</v>
      </c>
      <c r="R17" s="10"/>
      <c r="S17" s="10"/>
      <c r="T17" s="10"/>
      <c r="U17" s="10"/>
      <c r="V17" s="10"/>
      <c r="W17" s="10"/>
      <c r="X17" s="10"/>
      <c r="Y17" s="10"/>
      <c r="Z17" s="10"/>
      <c r="AA17" s="10"/>
      <c r="AB17" s="10"/>
      <c r="AC17" s="10"/>
      <c r="AD17" s="10"/>
      <c r="AE17" s="10"/>
      <c r="AF17" s="12"/>
    </row>
    <row r="18" spans="1:32" ht="13.5" customHeight="1">
      <c r="A18" s="13">
        <f>SUBSTITUTE(SUBSTITUTE(CONCATENATE(F18,IF(I18="Identifier","ID",I18))," ",""),"_","")</f>
        <v>0</v>
      </c>
      <c r="B18" s="14" t="s">
        <v>88</v>
      </c>
      <c r="C18" s="13">
        <f>CONCATENATE(IF(D18="","",CONCATENATE(D18,"_ ")),E18,". ",IF(F18="","",CONCATENATE(F18,"_ ")),I18,IF(F18="","",CONCATENATE(". ",J18)))</f>
        <v>0</v>
      </c>
      <c r="D18" s="13"/>
      <c r="E18" s="13" t="s">
        <v>57</v>
      </c>
      <c r="F18" s="13" t="s">
        <v>89</v>
      </c>
      <c r="G18" s="13"/>
      <c r="H18" s="13"/>
      <c r="I18" s="13" t="str">
        <f>CONCATENATE(IF(M18="","",CONCATENATE(M18,"_ ")),N18)</f>
        <v>External Reference</v>
      </c>
      <c r="J18" s="13" t="str">
        <f>I18</f>
        <v>External Reference</v>
      </c>
      <c r="K18" s="13"/>
      <c r="L18" s="13"/>
      <c r="M18" s="13"/>
      <c r="N18" s="13" t="s">
        <v>60</v>
      </c>
      <c r="O18" s="13"/>
      <c r="P18" s="13" t="s">
        <v>52</v>
      </c>
      <c r="Q18" s="13" t="s">
        <v>61</v>
      </c>
      <c r="R18" s="13"/>
      <c r="S18" s="13"/>
      <c r="T18" s="13"/>
      <c r="U18" s="13"/>
      <c r="V18" s="13"/>
      <c r="W18" s="13"/>
      <c r="X18" s="13"/>
      <c r="Y18" s="13"/>
      <c r="Z18" s="13"/>
      <c r="AA18" s="13"/>
      <c r="AB18" s="13"/>
      <c r="AC18" s="13"/>
      <c r="AD18" s="13"/>
      <c r="AE18" s="13"/>
      <c r="AF18" s="13"/>
    </row>
    <row r="19" spans="1:32" ht="13.5" customHeight="1">
      <c r="A19" s="13">
        <f>SUBSTITUTE(SUBSTITUTE(CONCATENATE(F19,IF(I19="Identifier","ID",I19))," ",""),"_","")</f>
        <v>0</v>
      </c>
      <c r="B19" s="14" t="s">
        <v>35</v>
      </c>
      <c r="C19" s="13">
        <f>CONCATENATE(IF(D19="","",CONCATENATE(D19,"_ ")),E19,". ",IF(F19="","",CONCATENATE(F19,"_ ")),I19,IF(F19="","",CONCATENATE(". ",J19)))</f>
        <v>0</v>
      </c>
      <c r="D19" s="13"/>
      <c r="E19" s="13" t="s">
        <v>57</v>
      </c>
      <c r="F19" s="13" t="s">
        <v>57</v>
      </c>
      <c r="G19" s="13"/>
      <c r="H19" s="13"/>
      <c r="I19" s="13" t="str">
        <f>CONCATENATE(IF(M19="","",CONCATENATE(M19,"_ ")),N19)</f>
        <v>External Reference</v>
      </c>
      <c r="J19" s="13" t="str">
        <f>I19</f>
        <v>External Reference</v>
      </c>
      <c r="K19" s="13"/>
      <c r="L19" s="13"/>
      <c r="M19" s="13"/>
      <c r="N19" s="13" t="s">
        <v>60</v>
      </c>
      <c r="O19" s="13"/>
      <c r="P19" s="13" t="s">
        <v>52</v>
      </c>
      <c r="Q19" s="13" t="s">
        <v>90</v>
      </c>
      <c r="R19" s="13"/>
      <c r="S19" s="13"/>
      <c r="T19" s="13"/>
      <c r="U19" s="13"/>
      <c r="V19" s="13"/>
      <c r="W19" s="13"/>
      <c r="X19" s="13"/>
      <c r="Y19" s="13"/>
      <c r="Z19" s="13"/>
      <c r="AA19" s="13"/>
      <c r="AB19" s="13"/>
      <c r="AC19" s="13"/>
      <c r="AD19" s="13"/>
      <c r="AE19" s="13"/>
      <c r="AF19" s="13"/>
    </row>
    <row r="20" spans="1:32" s="16" customFormat="1" ht="13.5" customHeight="1">
      <c r="A20" s="15"/>
      <c r="B20" s="15"/>
      <c r="C20" s="15"/>
      <c r="D20" s="15"/>
      <c r="E20" s="15"/>
      <c r="F20" s="15"/>
      <c r="G20" s="15"/>
      <c r="H20" s="15"/>
      <c r="I20" s="15"/>
      <c r="J20" s="15"/>
      <c r="K20" s="15"/>
      <c r="L20" s="15"/>
      <c r="M20" s="15"/>
      <c r="N20" s="15"/>
      <c r="O20" s="15"/>
      <c r="P20" s="15" t="s">
        <v>59</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2015-06-20T13:07:47Z</dcterms:modified>
  <cp:category/>
  <cp:version/>
  <cp:contentType/>
  <cp:contentStatus/>
  <cp:revision>81</cp:revision>
</cp:coreProperties>
</file>